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N.Noghreh\Desktop\فرم های دفتر سال 1405\خ نقره\"/>
    </mc:Choice>
  </mc:AlternateContent>
  <bookViews>
    <workbookView xWindow="0" yWindow="0" windowWidth="20490" windowHeight="7320" tabRatio="900"/>
  </bookViews>
  <sheets>
    <sheet name="ارزیابی تغذیه یک مدرسه ابتدایی" sheetId="19" r:id="rId1"/>
    <sheet name="جمع بندی-کل مدارس " sheetId="21" r:id="rId2"/>
    <sheet name="جمع بندی-کل کارشناسان تغذیه" sheetId="25" r:id="rId3"/>
    <sheet name="جمع بندی- کل شهرستان" sheetId="26" r:id="rId4"/>
    <sheet name="گزارش نهایی" sheetId="24"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28" i="21" l="1"/>
  <c r="E28" i="19"/>
  <c r="E16" i="19" l="1"/>
  <c r="E24" i="19" l="1"/>
  <c r="E26" i="19"/>
  <c r="E23" i="19"/>
  <c r="E22" i="19"/>
  <c r="E20" i="19"/>
  <c r="E19" i="19"/>
  <c r="E15" i="19"/>
  <c r="E12" i="19"/>
  <c r="E4" i="19" l="1"/>
  <c r="E5" i="19"/>
  <c r="E6" i="19"/>
  <c r="E7" i="19"/>
  <c r="E9" i="19"/>
  <c r="E10" i="19"/>
  <c r="E11" i="19"/>
  <c r="E14" i="19"/>
  <c r="E17" i="19" s="1"/>
  <c r="E25" i="19"/>
  <c r="E3" i="19"/>
  <c r="E13" i="19" l="1"/>
  <c r="E8" i="19"/>
  <c r="B7" i="24" l="1"/>
  <c r="C7" i="24"/>
  <c r="D7" i="24"/>
  <c r="E7" i="24"/>
  <c r="B8" i="24"/>
  <c r="C8" i="24"/>
  <c r="D8" i="24"/>
  <c r="E8" i="24"/>
  <c r="B9" i="24"/>
  <c r="C9" i="24"/>
  <c r="D9" i="24"/>
  <c r="E9" i="24"/>
  <c r="B10" i="24"/>
  <c r="C10" i="24"/>
  <c r="D10" i="24"/>
  <c r="E10" i="24"/>
  <c r="B12" i="24"/>
  <c r="C12" i="24"/>
  <c r="D12" i="24"/>
  <c r="E12" i="24"/>
  <c r="B13" i="24"/>
  <c r="C13" i="24"/>
  <c r="D13" i="24"/>
  <c r="E13" i="24"/>
  <c r="B14" i="24"/>
  <c r="C14" i="24"/>
  <c r="D14" i="24"/>
  <c r="E14" i="24"/>
  <c r="B15" i="24"/>
  <c r="C15" i="24"/>
  <c r="D15" i="24"/>
  <c r="E15" i="24"/>
  <c r="B17" i="24"/>
  <c r="C17" i="24"/>
  <c r="D17" i="24"/>
  <c r="E17" i="24"/>
  <c r="B18" i="24"/>
  <c r="C18" i="24"/>
  <c r="D18" i="24"/>
  <c r="E18" i="24"/>
  <c r="B19" i="24"/>
  <c r="C19" i="24"/>
  <c r="D19" i="24"/>
  <c r="E19" i="24"/>
  <c r="B21" i="24"/>
  <c r="C21" i="24"/>
  <c r="D21" i="24"/>
  <c r="E21" i="24"/>
  <c r="B22" i="24"/>
  <c r="C22" i="24"/>
  <c r="D22" i="24"/>
  <c r="E22" i="24"/>
  <c r="B24" i="24"/>
  <c r="C24" i="24"/>
  <c r="D24" i="24"/>
  <c r="E24" i="24"/>
  <c r="B25" i="24"/>
  <c r="C25" i="24"/>
  <c r="D25" i="24"/>
  <c r="E25" i="24"/>
  <c r="B26" i="24"/>
  <c r="C26" i="24"/>
  <c r="D26" i="24"/>
  <c r="E26" i="24"/>
  <c r="B28" i="24"/>
  <c r="C28" i="24"/>
  <c r="D28" i="24"/>
  <c r="E28" i="24"/>
  <c r="C6" i="24"/>
  <c r="D6" i="24"/>
  <c r="E6" i="24"/>
  <c r="B6" i="24"/>
  <c r="BL28" i="26"/>
  <c r="BQ28" i="26" s="1"/>
  <c r="BK28" i="26"/>
  <c r="BP28" i="26" s="1"/>
  <c r="BM28" i="26" s="1"/>
  <c r="BQ27" i="26"/>
  <c r="BP27" i="26"/>
  <c r="BL26" i="26"/>
  <c r="BQ26" i="26" s="1"/>
  <c r="BK26" i="26"/>
  <c r="BP26" i="26" s="1"/>
  <c r="BM26" i="26" s="1"/>
  <c r="BL25" i="26"/>
  <c r="BK25" i="26"/>
  <c r="BL24" i="26"/>
  <c r="BQ24" i="26" s="1"/>
  <c r="BK24" i="26"/>
  <c r="BP24" i="26" s="1"/>
  <c r="BM24" i="26" s="1"/>
  <c r="BQ23" i="26"/>
  <c r="BP23" i="26"/>
  <c r="BL22" i="26"/>
  <c r="BQ22" i="26" s="1"/>
  <c r="BK22" i="26"/>
  <c r="BP22" i="26" s="1"/>
  <c r="BM22" i="26" s="1"/>
  <c r="BL21" i="26"/>
  <c r="BK21" i="26"/>
  <c r="BQ20" i="26"/>
  <c r="BP20" i="26"/>
  <c r="BL19" i="26"/>
  <c r="BK19" i="26"/>
  <c r="BL18" i="26"/>
  <c r="BQ18" i="26" s="1"/>
  <c r="BK18" i="26"/>
  <c r="BP18" i="26" s="1"/>
  <c r="BM18" i="26" s="1"/>
  <c r="BL17" i="26"/>
  <c r="BK17" i="26"/>
  <c r="BQ16" i="26"/>
  <c r="BP16" i="26"/>
  <c r="BL15" i="26"/>
  <c r="BK15" i="26"/>
  <c r="BL14" i="26"/>
  <c r="BQ14" i="26" s="1"/>
  <c r="BK14" i="26"/>
  <c r="BP14" i="26" s="1"/>
  <c r="BM14" i="26" s="1"/>
  <c r="BL13" i="26"/>
  <c r="BK13" i="26"/>
  <c r="BL12" i="26"/>
  <c r="BQ12" i="26" s="1"/>
  <c r="BK12" i="26"/>
  <c r="BP12" i="26" s="1"/>
  <c r="BM12" i="26" s="1"/>
  <c r="BQ11" i="26"/>
  <c r="BP11" i="26"/>
  <c r="BL10" i="26"/>
  <c r="BQ10" i="26" s="1"/>
  <c r="BK10" i="26"/>
  <c r="BP10" i="26" s="1"/>
  <c r="BM10" i="26" s="1"/>
  <c r="BL9" i="26"/>
  <c r="BK9" i="26"/>
  <c r="BL8" i="26"/>
  <c r="BK8" i="26"/>
  <c r="BP8" i="26" s="1"/>
  <c r="BM8" i="26" s="1"/>
  <c r="BL7" i="26"/>
  <c r="BK7" i="26"/>
  <c r="BL6" i="26"/>
  <c r="BK6" i="26"/>
  <c r="BP6" i="26" s="1"/>
  <c r="BM6" i="26" s="1"/>
  <c r="BL28" i="25"/>
  <c r="BK28" i="25"/>
  <c r="BQ28" i="25" s="1"/>
  <c r="BQ27" i="25"/>
  <c r="BP27" i="25"/>
  <c r="BL26" i="25"/>
  <c r="BK26" i="25"/>
  <c r="BQ26" i="25" s="1"/>
  <c r="BL25" i="25"/>
  <c r="BK25" i="25"/>
  <c r="BL24" i="25"/>
  <c r="BK24" i="25"/>
  <c r="BQ24" i="25" s="1"/>
  <c r="BQ23" i="25"/>
  <c r="BP23" i="25"/>
  <c r="BL22" i="25"/>
  <c r="BK22" i="25"/>
  <c r="BQ22" i="25" s="1"/>
  <c r="BL21" i="25"/>
  <c r="BK21" i="25"/>
  <c r="BQ20" i="25"/>
  <c r="BP20" i="25"/>
  <c r="BL19" i="25"/>
  <c r="BK19" i="25"/>
  <c r="BL18" i="25"/>
  <c r="BK18" i="25"/>
  <c r="BQ18" i="25" s="1"/>
  <c r="BL17" i="25"/>
  <c r="BK17" i="25"/>
  <c r="BP17" i="25" s="1"/>
  <c r="BQ16" i="25"/>
  <c r="BP16" i="25"/>
  <c r="BL15" i="25"/>
  <c r="BK15" i="25"/>
  <c r="BP15" i="25" s="1"/>
  <c r="BL14" i="25"/>
  <c r="BK14" i="25"/>
  <c r="BQ14" i="25" s="1"/>
  <c r="BL13" i="25"/>
  <c r="BK13" i="25"/>
  <c r="BL12" i="25"/>
  <c r="BK12" i="25"/>
  <c r="BQ12" i="25" s="1"/>
  <c r="BQ11" i="25"/>
  <c r="BP11" i="25"/>
  <c r="BL10" i="25"/>
  <c r="BK10" i="25"/>
  <c r="BQ10" i="25" s="1"/>
  <c r="BL9" i="25"/>
  <c r="BK9" i="25"/>
  <c r="BP9" i="25" s="1"/>
  <c r="BL8" i="25"/>
  <c r="BK8" i="25"/>
  <c r="BQ8" i="25" s="1"/>
  <c r="BL7" i="25"/>
  <c r="BK7" i="25"/>
  <c r="BP7" i="25" s="1"/>
  <c r="BL6" i="25"/>
  <c r="BQ6" i="25" s="1"/>
  <c r="BK6" i="25"/>
  <c r="BP6" i="25" s="1"/>
  <c r="BM6" i="25" s="1"/>
  <c r="BK7" i="21"/>
  <c r="BL7" i="21"/>
  <c r="BK8" i="21"/>
  <c r="BL8" i="21"/>
  <c r="BK9" i="21"/>
  <c r="BL9" i="21"/>
  <c r="BK10" i="21"/>
  <c r="BL10" i="21"/>
  <c r="BK12" i="21"/>
  <c r="BL12" i="21"/>
  <c r="BK13" i="21"/>
  <c r="BL13" i="21"/>
  <c r="BK14" i="21"/>
  <c r="BL14" i="21"/>
  <c r="BK15" i="21"/>
  <c r="BL15" i="21"/>
  <c r="BK17" i="21"/>
  <c r="BL17" i="21"/>
  <c r="BK18" i="21"/>
  <c r="BL18" i="21"/>
  <c r="BK19" i="21"/>
  <c r="BL19" i="21"/>
  <c r="BK21" i="21"/>
  <c r="BL21" i="21"/>
  <c r="BK22" i="21"/>
  <c r="BL22" i="21"/>
  <c r="BK24" i="21"/>
  <c r="BL24" i="21"/>
  <c r="BK25" i="21"/>
  <c r="BL25" i="21"/>
  <c r="BK26" i="21"/>
  <c r="BL26" i="21"/>
  <c r="BK28" i="21"/>
  <c r="BL28" i="21"/>
  <c r="BK6" i="21"/>
  <c r="BL6" i="21"/>
  <c r="BQ8" i="26" l="1"/>
  <c r="BQ6" i="26"/>
  <c r="BM13" i="26"/>
  <c r="BM15" i="26"/>
  <c r="BM17" i="26"/>
  <c r="BM25" i="26"/>
  <c r="BP13" i="26"/>
  <c r="BP17" i="26"/>
  <c r="BQ7" i="26"/>
  <c r="BN7" i="26" s="1"/>
  <c r="BN8" i="26"/>
  <c r="BQ9" i="26"/>
  <c r="BN9" i="26" s="1"/>
  <c r="BN10" i="26"/>
  <c r="BN12" i="26"/>
  <c r="BQ13" i="26"/>
  <c r="BN13" i="26" s="1"/>
  <c r="BN14" i="26"/>
  <c r="BQ15" i="26"/>
  <c r="BN15" i="26" s="1"/>
  <c r="BQ17" i="26"/>
  <c r="BN17" i="26" s="1"/>
  <c r="BN18" i="26"/>
  <c r="BQ19" i="26"/>
  <c r="BN19" i="26" s="1"/>
  <c r="BQ21" i="26"/>
  <c r="BN21" i="26" s="1"/>
  <c r="BN22" i="26"/>
  <c r="BN24" i="26"/>
  <c r="BQ25" i="26"/>
  <c r="BN25" i="26" s="1"/>
  <c r="BN26" i="26"/>
  <c r="BN28" i="26"/>
  <c r="BP7" i="26"/>
  <c r="BM7" i="26" s="1"/>
  <c r="BP9" i="26"/>
  <c r="BM9" i="26" s="1"/>
  <c r="BP15" i="26"/>
  <c r="BP19" i="26"/>
  <c r="BM19" i="26" s="1"/>
  <c r="BP21" i="26"/>
  <c r="BM21" i="26" s="1"/>
  <c r="BP25" i="26"/>
  <c r="BN6" i="26"/>
  <c r="BM25" i="25"/>
  <c r="BN8" i="25"/>
  <c r="BN10" i="25"/>
  <c r="BN12" i="25"/>
  <c r="BN14" i="25"/>
  <c r="BN18" i="25"/>
  <c r="BN22" i="25"/>
  <c r="BN24" i="25"/>
  <c r="BN26" i="25"/>
  <c r="BN28" i="25"/>
  <c r="BP13" i="25"/>
  <c r="BM13" i="25" s="1"/>
  <c r="BP19" i="25"/>
  <c r="BM19" i="25" s="1"/>
  <c r="BP25" i="25"/>
  <c r="BN6" i="25"/>
  <c r="BQ7" i="25"/>
  <c r="BN7" i="25" s="1"/>
  <c r="BQ9" i="25"/>
  <c r="BN9" i="25" s="1"/>
  <c r="BQ13" i="25"/>
  <c r="BN13" i="25" s="1"/>
  <c r="BQ15" i="25"/>
  <c r="BN15" i="25" s="1"/>
  <c r="BQ17" i="25"/>
  <c r="BN17" i="25" s="1"/>
  <c r="BQ19" i="25"/>
  <c r="BN19" i="25" s="1"/>
  <c r="BQ21" i="25"/>
  <c r="BN21" i="25" s="1"/>
  <c r="BQ25" i="25"/>
  <c r="BN25" i="25" s="1"/>
  <c r="BP21" i="25"/>
  <c r="BM21" i="25" s="1"/>
  <c r="BM7" i="25"/>
  <c r="BP8" i="25"/>
  <c r="BM8" i="25" s="1"/>
  <c r="BM9" i="25"/>
  <c r="BP10" i="25"/>
  <c r="BM10" i="25" s="1"/>
  <c r="BP12" i="25"/>
  <c r="BM12" i="25" s="1"/>
  <c r="BP14" i="25"/>
  <c r="BM14" i="25" s="1"/>
  <c r="BM15" i="25"/>
  <c r="BM17" i="25"/>
  <c r="BP18" i="25"/>
  <c r="BM18" i="25" s="1"/>
  <c r="BP22" i="25"/>
  <c r="BM22" i="25" s="1"/>
  <c r="BP24" i="25"/>
  <c r="BM24" i="25" s="1"/>
  <c r="BP26" i="25"/>
  <c r="BM26" i="25" s="1"/>
  <c r="BP28" i="25"/>
  <c r="BM28" i="25" s="1"/>
  <c r="BP11" i="21" l="1"/>
  <c r="BQ11" i="21"/>
  <c r="BP16" i="21"/>
  <c r="BQ16" i="21"/>
  <c r="BP20" i="21"/>
  <c r="BQ20" i="21"/>
  <c r="BP23" i="21"/>
  <c r="BQ23" i="21"/>
  <c r="BP27" i="21"/>
  <c r="BQ27" i="21"/>
  <c r="BP28" i="21" l="1"/>
  <c r="BQ28" i="21"/>
  <c r="BN28" i="21" s="1"/>
  <c r="BP26" i="21"/>
  <c r="BM26" i="21" s="1"/>
  <c r="BQ26" i="21"/>
  <c r="BN26" i="21" s="1"/>
  <c r="BP25" i="21"/>
  <c r="BM25" i="21" s="1"/>
  <c r="BQ25" i="21"/>
  <c r="BN25" i="21" s="1"/>
  <c r="BP24" i="21"/>
  <c r="BM24" i="21" s="1"/>
  <c r="BQ24" i="21"/>
  <c r="BN24" i="21" s="1"/>
  <c r="BP22" i="21"/>
  <c r="BM22" i="21" s="1"/>
  <c r="BQ22" i="21"/>
  <c r="BN22" i="21" s="1"/>
  <c r="BP21" i="21"/>
  <c r="BM21" i="21" s="1"/>
  <c r="BQ21" i="21"/>
  <c r="BN21" i="21" s="1"/>
  <c r="BP19" i="21"/>
  <c r="BM19" i="21" s="1"/>
  <c r="BQ19" i="21"/>
  <c r="BN19" i="21" s="1"/>
  <c r="BP18" i="21"/>
  <c r="BM18" i="21" s="1"/>
  <c r="BQ18" i="21"/>
  <c r="BN18" i="21" s="1"/>
  <c r="BP17" i="21"/>
  <c r="BM17" i="21" s="1"/>
  <c r="BQ17" i="21"/>
  <c r="BN17" i="21" s="1"/>
  <c r="BP15" i="21"/>
  <c r="BM15" i="21"/>
  <c r="BQ15" i="21"/>
  <c r="BN15" i="21" s="1"/>
  <c r="BP14" i="21"/>
  <c r="BM14" i="21" s="1"/>
  <c r="BQ14" i="21"/>
  <c r="BN14" i="21" s="1"/>
  <c r="BP13" i="21"/>
  <c r="BM13" i="21" s="1"/>
  <c r="BQ13" i="21"/>
  <c r="BN13" i="21" s="1"/>
  <c r="BQ12" i="21"/>
  <c r="BN12" i="21" s="1"/>
  <c r="BP12" i="21"/>
  <c r="BM12" i="21" s="1"/>
  <c r="BP10" i="21" l="1"/>
  <c r="BM10" i="21" s="1"/>
  <c r="BQ10" i="21"/>
  <c r="BN10" i="21" s="1"/>
  <c r="BP8" i="21"/>
  <c r="BM8" i="21" s="1"/>
  <c r="BQ8" i="21"/>
  <c r="BN8" i="21" s="1"/>
  <c r="BQ6" i="21"/>
  <c r="BN6" i="21" s="1"/>
  <c r="BP6" i="21"/>
  <c r="BM6" i="21" s="1"/>
  <c r="BP9" i="21"/>
  <c r="BM9" i="21" s="1"/>
  <c r="BQ9" i="21"/>
  <c r="BN9" i="21" s="1"/>
  <c r="BP7" i="21"/>
  <c r="BM7" i="21" s="1"/>
  <c r="BQ7" i="21"/>
  <c r="BN7" i="21" s="1"/>
  <c r="C29" i="19" l="1"/>
  <c r="D29" i="19" l="1"/>
</calcChain>
</file>

<file path=xl/sharedStrings.xml><?xml version="1.0" encoding="utf-8"?>
<sst xmlns="http://schemas.openxmlformats.org/spreadsheetml/2006/main" count="442" uniqueCount="152">
  <si>
    <t xml:space="preserve">آیا دانش آموزان  مبتلاء به کوتاه قدی و کوتاه قدی شدید شناسایی و به کارشناس تغذیه مرکز خدمات جامع سلامت ارجاع می شوند؟ </t>
  </si>
  <si>
    <t xml:space="preserve">آیا دانش آموزان مبتلاء به چاقی و اضافه وزن شناسایی و به کارشناس تغذیه مرکز خدمات جامع سلامت ارجاع می شوند؟ </t>
  </si>
  <si>
    <t xml:space="preserve">آیا دانش آموزان مبتلاء به لاغری و لاغری شدید شناسایی و به کارشناس تغذیه  مرکز خدمات جامع سلامت ارجاع می شوند؟ </t>
  </si>
  <si>
    <t>آيا پوسترهای مربوط به تغذیه سالم در مدرسه نصب شده است ؟</t>
  </si>
  <si>
    <t>آیا پیگیری موارد ارجاع شده به کارشناس تغذیه توسط مدرسه و مربی بهداشت انجام می شود؟</t>
  </si>
  <si>
    <t>آیا محصولات غذایی موجود در پایگاه تغذیه سالم بر اساس دستور عمل آن می باشند؟</t>
  </si>
  <si>
    <r>
      <t>آیا به معلمان و مدیران هر</t>
    </r>
    <r>
      <rPr>
        <sz val="11"/>
        <color rgb="FFFF0000"/>
        <rFont val="B Nazanin"/>
        <charset val="178"/>
      </rPr>
      <t xml:space="preserve"> </t>
    </r>
    <r>
      <rPr>
        <sz val="11"/>
        <rFont val="B Nazanin"/>
        <charset val="178"/>
      </rPr>
      <t>سال</t>
    </r>
    <r>
      <rPr>
        <sz val="11"/>
        <color rgb="FFFF0000"/>
        <rFont val="B Nazanin"/>
        <charset val="178"/>
      </rPr>
      <t xml:space="preserve"> </t>
    </r>
    <r>
      <rPr>
        <sz val="11"/>
        <color theme="1"/>
        <rFont val="B Nazanin"/>
        <charset val="178"/>
      </rPr>
      <t xml:space="preserve">یکبار  مطابق با بسته آموزشی تغذیه مراقب سلامت ، آموزش داده می شود؟ </t>
    </r>
  </si>
  <si>
    <r>
      <t>آیا برای انجمن اولیا و مربیان مدرسه ه</t>
    </r>
    <r>
      <rPr>
        <sz val="11"/>
        <rFont val="B Nazanin"/>
        <charset val="178"/>
      </rPr>
      <t>ر سال یکبار</t>
    </r>
    <r>
      <rPr>
        <sz val="11"/>
        <color theme="1"/>
        <rFont val="B Nazanin"/>
        <charset val="178"/>
      </rPr>
      <t xml:space="preserve"> مطابق با بسته آموزشی تغذیه مراقب سلامت، آموزش داده می شود؟ </t>
    </r>
  </si>
  <si>
    <r>
      <t>آیا به سفیران سلامت دانش آموزی هر</t>
    </r>
    <r>
      <rPr>
        <sz val="11"/>
        <rFont val="B Nazanin"/>
        <charset val="178"/>
      </rPr>
      <t>سال یکبار</t>
    </r>
    <r>
      <rPr>
        <sz val="11"/>
        <color theme="1"/>
        <rFont val="B Nazanin"/>
        <charset val="178"/>
      </rPr>
      <t xml:space="preserve"> مطابق با بسته های آموزشی تغذیه مراقب سلامت، آموزش داده می شود؟</t>
    </r>
  </si>
  <si>
    <r>
      <t xml:space="preserve">آیا برنامه های آموزشی تغذیه سالم هر </t>
    </r>
    <r>
      <rPr>
        <sz val="11"/>
        <rFont val="B Nazanin"/>
        <charset val="178"/>
      </rPr>
      <t>سال</t>
    </r>
    <r>
      <rPr>
        <sz val="11"/>
        <color theme="1"/>
        <rFont val="B Nazanin"/>
        <charset val="178"/>
      </rPr>
      <t xml:space="preserve"> یکبار مطابق با بسته های آموزشی برای</t>
    </r>
    <r>
      <rPr>
        <b/>
        <sz val="11"/>
        <rFont val="B Nazanin"/>
        <charset val="178"/>
      </rPr>
      <t xml:space="preserve"> </t>
    </r>
    <r>
      <rPr>
        <sz val="11"/>
        <rFont val="B Nazanin"/>
        <charset val="178"/>
      </rPr>
      <t xml:space="preserve">دانش آموزان </t>
    </r>
    <r>
      <rPr>
        <sz val="11"/>
        <color theme="1"/>
        <rFont val="B Nazanin"/>
        <charset val="178"/>
      </rPr>
      <t xml:space="preserve">اجرا می شود؟ </t>
    </r>
  </si>
  <si>
    <t>بله</t>
  </si>
  <si>
    <t>خیر</t>
  </si>
  <si>
    <t xml:space="preserve"> 1-چک لیست آموزش تغذیه سالم</t>
  </si>
  <si>
    <t>2-چک لیست ارجاعات و پیگیری</t>
  </si>
  <si>
    <t xml:space="preserve">3- سوالات چک لیست پایگاه تغذیه سالم  </t>
  </si>
  <si>
    <t>چک لیست بازدید از مدارس (توسط کارشناس تغذیه مرکز/پایگاه برای مدارس تحت پوشش تکمیل شود.)</t>
  </si>
  <si>
    <t>آیا برنامه حمایت تغذیه ای برای دانش آموزان خانوارهای نیازمند با مشارکت خیرین و سایر نهادهای حمایتی  از طریق شبکه بهداشت انجام می شود؟</t>
  </si>
  <si>
    <t>5- سوالات چک لیست برنامه شیر مدرسه</t>
  </si>
  <si>
    <t>4-چک لیست برنامه غذایی</t>
  </si>
  <si>
    <t>آیا برنامه غذایی در مدرسه ( صبحانه ، میان وعده ، ناهار) ارائه می شود؟</t>
  </si>
  <si>
    <t>آیا برنامه شیر مدرسه در این مدرسه اجرا می شود؟</t>
  </si>
  <si>
    <t>آیا برنامه حمایت تغذیه ای از دانش آموزان در مدرسه اجرا می شود؟</t>
  </si>
  <si>
    <t xml:space="preserve">آیا فهرست مواد غذایی قابل عرضه غیر مجاز پایگاه تغذیه سالم در معرض دید نصب شده است؟ </t>
  </si>
  <si>
    <r>
      <t xml:space="preserve">امتیاز مجموع چک لیست ها = </t>
    </r>
    <r>
      <rPr>
        <b/>
        <sz val="11"/>
        <color rgb="FF00B050"/>
        <rFont val="B Nazanin"/>
        <charset val="178"/>
      </rPr>
      <t>(امتیاز مطلوب: 23</t>
    </r>
    <r>
      <rPr>
        <b/>
        <sz val="11"/>
        <rFont val="B Nazanin"/>
        <charset val="178"/>
      </rPr>
      <t xml:space="preserve"> - </t>
    </r>
    <r>
      <rPr>
        <b/>
        <sz val="11"/>
        <color rgb="FF0070C0"/>
        <rFont val="B Nazanin"/>
        <charset val="178"/>
      </rPr>
      <t>امتیاز کل (جمع امتیاز عمومی و اختصاصی همراه با تشویقی: 33)</t>
    </r>
  </si>
  <si>
    <t>ایا دانش اموزان شیر را در مدرسه  مصرف می کنند؟ (از ده دانش آموز سوال پرسیده شود) اگر حداقل 75% دانش آموزان مصرف می کنند امتیاز بگیرد</t>
  </si>
  <si>
    <t>آیا حجم شیر توزیعی و درصد چربی آن بر اساس آخرین دستورالعمل ابلاغی می باشد؟ (بسته هاي 200 سی سی همراه با ني و با چربي %2.5) و 2روز در هفته</t>
  </si>
  <si>
    <t>چک لیست بازدید از مدارس</t>
  </si>
  <si>
    <t>آیا فهرست مواد غذایی قابل عرضه غیر مجاز پایگاه تغذیه سالم در معرض دید نصب شده است؟</t>
  </si>
  <si>
    <t>4-چک لیست برنامه غذایی( در صورت اجرا)</t>
  </si>
  <si>
    <r>
      <t>آیا برنامه غذایی ارائه شده در مدرسه ( صبحانه، میان وعده ، ناهار</t>
    </r>
    <r>
      <rPr>
        <sz val="11"/>
        <rFont val="B Nazanin"/>
        <charset val="178"/>
      </rPr>
      <t>) به تایید کارشناس تغذیه</t>
    </r>
    <r>
      <rPr>
        <sz val="11"/>
        <color theme="1"/>
        <rFont val="B Nazanin"/>
        <charset val="178"/>
      </rPr>
      <t xml:space="preserve"> مرکز خدمات جامع سلامت رسیده است؟</t>
    </r>
  </si>
  <si>
    <t>5- سوالات چک لیست برنامه شیر مدرسه(در صورت اجرا)</t>
  </si>
  <si>
    <t>آیا برنامه شیر مدرسه طبق دستورالعمل اجرا میشود؟</t>
  </si>
  <si>
    <t>آیا حجم شیر توزیعی و درصد چربی آن بر اساس آخرین دستورالعمل ابلاغی می باشد؟ ( بسته هاي 200 سی سی همراه با ني و با چربي %2.5) و 3 روز در هفته</t>
  </si>
  <si>
    <t>ایا دانش آموزان شیر را در مدرسه  مصرف می کنند؟(از ده دانش آموز سوال پرسیده شود)اگر حداقل 70% دانش آموزان مصرف می کنند امتیاز بگیرد</t>
  </si>
  <si>
    <r>
      <t xml:space="preserve">آیا برنامه حمایت تغذیه ای برای دا نش آموزان خانوارهای نیازمند با مشارکت خیرین و سایر نهادهای حمایتی  از طریق شبکه بهداشت انجام می شود؟  </t>
    </r>
    <r>
      <rPr>
        <b/>
        <sz val="11"/>
        <rFont val="B Nazanin"/>
        <charset val="178"/>
      </rPr>
      <t>در صورت تکمیل این سوال 5 امتیاز تشویقی داده شود.</t>
    </r>
  </si>
  <si>
    <t>کارشناس تغذیه 1</t>
  </si>
  <si>
    <t>کارشناس تغذیه 2</t>
  </si>
  <si>
    <t>کارشناس تغذیه 3</t>
  </si>
  <si>
    <t>کارشناس تغذیه 5</t>
  </si>
  <si>
    <t>کارشناس تغذیه 6</t>
  </si>
  <si>
    <t>کارشناس تغذیه 7</t>
  </si>
  <si>
    <t>تعداد کل مدارس تحت پوشش کارشناس تغذیه جهت ارسال به واحد تغذیه مرکز بهداشت شهرستان</t>
  </si>
  <si>
    <t>شهرستان 1</t>
  </si>
  <si>
    <t>شهرستان 2</t>
  </si>
  <si>
    <t>شهرستان 3</t>
  </si>
  <si>
    <t>شهرستان 4</t>
  </si>
  <si>
    <t>شهرستان 5</t>
  </si>
  <si>
    <t>تعداد کل مدارس تحت پوشش کارشناسان تغذیه کل شهرستان ها</t>
  </si>
  <si>
    <t>تعداد کل مدارس تحت پوشش کارشناس تغذیه شهرستان - جهت ارسال به دفتر بهبود تغذیه</t>
  </si>
  <si>
    <t>تعداد کل مدارس تحت پوشش کارشناسان تغذیه در شهرستان</t>
  </si>
  <si>
    <t>نیاز به ارسال این فایل به معاونت نیست و فقط فایل جمع بندی نهایی شهرستان ارسال شود.</t>
  </si>
  <si>
    <t>تعداد کل امتیازات مدارس</t>
  </si>
  <si>
    <t>درصد کل امتیازات</t>
  </si>
  <si>
    <t>: نام دانشگاه</t>
  </si>
  <si>
    <t>این ستون ها برای ستاد شهرستان ارسال شود</t>
  </si>
  <si>
    <t>این ستون ها به معاونت ارسال شود</t>
  </si>
  <si>
    <t>آیا مواد غذایی غیر مجاز در پایگاه تغذیه سالم مدرسه عرضه می شود؟</t>
  </si>
  <si>
    <t>6-سوالات چک لیست برنامه حمایت تغذیه ای از دانش آموزان خانوارهای نیازمند (در صورت اجرا)</t>
  </si>
  <si>
    <t>آیا برنامه حمایت تغذیه ای برای دا نش آموزان خانوارهای نیازمند با مشارکت خیرین و سایر نهادهای حمایتی  از طریق شبکه بهداشت انجام می شود؟</t>
  </si>
  <si>
    <t>6-سوالات چک لیست برنامه حمایت تغذیه ای از دانش آموزان در مدرسه (در صورت اجرا - تشویقی)</t>
  </si>
  <si>
    <t>نتایج مدرسه 1</t>
  </si>
  <si>
    <t>نتایج مدرسه 2</t>
  </si>
  <si>
    <t>نتایج مدرسه 3</t>
  </si>
  <si>
    <t>نتایج مدرسه 4</t>
  </si>
  <si>
    <t>نتایج مدرسه 5</t>
  </si>
  <si>
    <t>نتایج مدرسه 6</t>
  </si>
  <si>
    <t>نتایج کل مدارس</t>
  </si>
  <si>
    <r>
      <t>آیا به معلمان و مدیران هر</t>
    </r>
    <r>
      <rPr>
        <sz val="11"/>
        <color rgb="FFFF0000"/>
        <rFont val="B Nazanin"/>
        <charset val="178"/>
      </rPr>
      <t xml:space="preserve"> </t>
    </r>
    <r>
      <rPr>
        <sz val="11"/>
        <rFont val="B Nazanin"/>
        <charset val="178"/>
      </rPr>
      <t>سال</t>
    </r>
    <r>
      <rPr>
        <sz val="11"/>
        <color rgb="FFFF0000"/>
        <rFont val="B Nazanin"/>
        <charset val="178"/>
      </rPr>
      <t xml:space="preserve"> </t>
    </r>
    <r>
      <rPr>
        <sz val="11"/>
        <color theme="1"/>
        <rFont val="B Nazanin"/>
        <charset val="178"/>
      </rPr>
      <t xml:space="preserve">یکبار مطابق با بسته آموزشی تغذیه مراقب سلامت، آموزش داده می شود؟ </t>
    </r>
  </si>
  <si>
    <t xml:space="preserve">آیا دانش آموزان مبتلاء به لاغری و لاغری شدید شناسایی و به کارشناس تغذیه مرکز خدمات جامع سلامت ارجاع می شوند؟ </t>
  </si>
  <si>
    <t xml:space="preserve">آیا دانش آموزان مبتلاء به کوتاه قدی و کوتاه قدی شدید شناسایی و به کارشناس تغذیه مرکز خدمات جامع سلامت ارجاع می شوند؟ </t>
  </si>
  <si>
    <t>آیا برنامه غذایی در مدرسه ( صبحانه، میان وعده و ناهار) ارائه می شود؟</t>
  </si>
  <si>
    <r>
      <t>آیا برنامه غذایی ارائه شده در مدرسه ( صبحانه، میان وعده و ناهار</t>
    </r>
    <r>
      <rPr>
        <sz val="11"/>
        <rFont val="B Nazanin"/>
        <charset val="178"/>
      </rPr>
      <t>) به تایید کارشناس تغذیه</t>
    </r>
    <r>
      <rPr>
        <sz val="11"/>
        <color theme="1"/>
        <rFont val="B Nazanin"/>
        <charset val="178"/>
      </rPr>
      <t xml:space="preserve"> مرکز خدمات جامع سلامت رسیده است؟</t>
    </r>
  </si>
  <si>
    <t>نتایج مدرسه 7</t>
  </si>
  <si>
    <t>نتایج مدرسه 8</t>
  </si>
  <si>
    <t>نتایج مدرسه 9</t>
  </si>
  <si>
    <t>نتایج مدرسه 10</t>
  </si>
  <si>
    <t>نتایج مدرسه 11</t>
  </si>
  <si>
    <t>نتایج مدرسه 12</t>
  </si>
  <si>
    <t>نتایج مدرسه 13</t>
  </si>
  <si>
    <t>نتایج مدرسه 14</t>
  </si>
  <si>
    <t>نتایج مدرسه 15</t>
  </si>
  <si>
    <t>نتایج مدرسه 16</t>
  </si>
  <si>
    <t>نتایج مدرسه 17</t>
  </si>
  <si>
    <t>نتایج مدرسه 18</t>
  </si>
  <si>
    <t>نتایج مدرسه 19</t>
  </si>
  <si>
    <t>نتایج مدرسه 20</t>
  </si>
  <si>
    <t>نتایج مدرسه 21</t>
  </si>
  <si>
    <t>نتایج مدرسه 22</t>
  </si>
  <si>
    <t>نتایج مدرسه 23</t>
  </si>
  <si>
    <t>نتایج مدرسه 24</t>
  </si>
  <si>
    <t>نتایج مدرسه 25</t>
  </si>
  <si>
    <t>نتایج مدرسه 26</t>
  </si>
  <si>
    <t>نتایج مدرسه 27</t>
  </si>
  <si>
    <t>نتایج مدرسه 28</t>
  </si>
  <si>
    <t>نتایج مدرسه 29</t>
  </si>
  <si>
    <t>نتایج مدرسه 30</t>
  </si>
  <si>
    <t>کارشناس تغذیه 4</t>
  </si>
  <si>
    <t>کارشناس تغذیه 8</t>
  </si>
  <si>
    <t>کارشناس تغذیه 9</t>
  </si>
  <si>
    <t>کارشناس تغذیه 10</t>
  </si>
  <si>
    <t>کارشناس تغذیه 11</t>
  </si>
  <si>
    <t>کارشناس تغذیه 12</t>
  </si>
  <si>
    <t>کارشناس تغذیه 13</t>
  </si>
  <si>
    <t>کارشناس تغذیه 14</t>
  </si>
  <si>
    <t>کارشناس تغذیه 15</t>
  </si>
  <si>
    <t>کارشناس تغذیه 16</t>
  </si>
  <si>
    <t>کارشناس تغذیه 17</t>
  </si>
  <si>
    <t>کارشناس تغذیه 18</t>
  </si>
  <si>
    <t>کارشناس تغذیه 19</t>
  </si>
  <si>
    <t>کارشناس تغذیه 20</t>
  </si>
  <si>
    <t>کارشناس تغذیه 21</t>
  </si>
  <si>
    <t>کارشناس تغذیه 22</t>
  </si>
  <si>
    <t>کارشناس تغذیه 23</t>
  </si>
  <si>
    <t>کارشناس تغذیه 24</t>
  </si>
  <si>
    <t>کارشناس تغذیه 25</t>
  </si>
  <si>
    <t>کارشناس تغذیه 26</t>
  </si>
  <si>
    <t>کارشناس تغذیه 27</t>
  </si>
  <si>
    <t>کارشناس تغذیه 28</t>
  </si>
  <si>
    <t>کارشناس تغذیه 29</t>
  </si>
  <si>
    <t>کارشناس تغذیه 30</t>
  </si>
  <si>
    <t>شهرستان 6</t>
  </si>
  <si>
    <t>شهرستان 7</t>
  </si>
  <si>
    <t>شهرستان 8</t>
  </si>
  <si>
    <t>شهرستان 9</t>
  </si>
  <si>
    <t>شهرستان 10</t>
  </si>
  <si>
    <t>شهرستان 11</t>
  </si>
  <si>
    <t>شهرستان 12</t>
  </si>
  <si>
    <t>شهرستان 13</t>
  </si>
  <si>
    <t>شهرستان 14</t>
  </si>
  <si>
    <t>شهرستان 15</t>
  </si>
  <si>
    <t>شهرستان 16</t>
  </si>
  <si>
    <t>شهرستان 17</t>
  </si>
  <si>
    <t>شهرستان 18</t>
  </si>
  <si>
    <t>شهرستان 19</t>
  </si>
  <si>
    <t>شهرستان 20</t>
  </si>
  <si>
    <t>شهرستان 21</t>
  </si>
  <si>
    <t>شهرستان 22</t>
  </si>
  <si>
    <t>شهرستان 23</t>
  </si>
  <si>
    <t>شهرستان 24</t>
  </si>
  <si>
    <t>شهرستان 25</t>
  </si>
  <si>
    <t>شهرستان 26</t>
  </si>
  <si>
    <t>شهرستان 27</t>
  </si>
  <si>
    <t>شهرستان 28</t>
  </si>
  <si>
    <t>شهرستان 29</t>
  </si>
  <si>
    <t>شهرستان 30</t>
  </si>
  <si>
    <t>امتیاز</t>
  </si>
  <si>
    <t>جمع</t>
  </si>
  <si>
    <t>جمع کل</t>
  </si>
  <si>
    <r>
      <rPr>
        <b/>
        <sz val="11"/>
        <rFont val="B Nazanin"/>
        <charset val="178"/>
      </rPr>
      <t>راهنمای تکمیل چک لیست بازدید از مدارس</t>
    </r>
    <r>
      <rPr>
        <sz val="11"/>
        <rFont val="B Nazanin"/>
        <charset val="178"/>
      </rPr>
      <t xml:space="preserve">
- اکسل مورد نظر شامل اطلاعات برنامه های آموزش تغذیه سالم، ارجاعات و پیگیری، پایگاه تغذیه سالم، بررسی برنامه غذایی توزیعی در مدرسه، شیر مدرسه، مکمل یاری و حمایت تغذیه ای از دانش آموزان خانوارهای نیازمند می باشد.
لذا برای تکمیل آن به نکات ذیل توجه گردد:
1. چک لیست بازدید از مدارس توسط کارشناس تغذیه برای کلیه مدارس تحت پوشش مراکز و پایگاه های محل خدمت تکمیل گردد.
* با توجه به لزوم آموزش هر مدرسه حداقل یکبار در طول سال تحصیلی، در صورتی که مدرسه ای توسط کارشناس تغذیه آموزش داده شده است گزارش آن برای مسئول واحد تغذیه ارسال شود و سپس جمع بندی گزارش ها توسط واحد تغذیه معاونت بهداشتی برای دفتر بهبود تغذیه ارسال گردد.
2. در صورتی که کارشناسی تغذیه به دلیل تعداد بالای مدارس تحت پوشش، امکان حضور در مدرسه برای تکمیل چک لیست را ندارد می تواند بعضی از سوالات مانند آگاهی مدیر مدرسه از نحوه اجرای برنامه مکمل یاری را به صورت غیرحضوری (تلفنی) بپرسد و تکمیل نماید.
3. فرم های تکمیل شده توسط کارشناس تغذیه مرکز خدمات جامع سلامت در فایل اکسل پیوست وارد و بعد از تکمیل  فقط شیت جمع بندی کل مدارس یک کارشناس به کارشناس ستاد شهرستان ارسال میگردد. 
4. کارشناس ستاد شهرستان اکسل تکمیل شده کارشناس محیطی را   تجمیع و  فقط شیت جمع بندی نهایی شهرستان به مدیر گروه تغذیه دانشگاه ارسال نموده ومدیر گروه تغذیه ستاد دانشگاه فایل های تمام شهرستان ها جمع و فقط شیت جمع بندی معاونت به دفتر بهبود تغذیه جامعه ارسال نماید.</t>
    </r>
  </si>
  <si>
    <t>به تعداد مدارس بازدید شده تکمیل سایر ستون های خالی و عدد صفر وارد نکنید</t>
  </si>
  <si>
    <t>به تعداد کارشناس تغذیه تحت پوشش تکمیل سایر ستون های خالی و عدد صفر وارد نکنید</t>
  </si>
  <si>
    <t>به تعداد شهرستان تحت پوشش تکمیل سایر ستون های خالی و عدد صفر وارد نکنید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</si>
</sst>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name val="B Nazanin"/>
      <charset val="178"/>
    </font>
    <font>
      <sz val="11"/>
      <color theme="1"/>
      <name val="B Nazanin"/>
      <charset val="178"/>
    </font>
    <font>
      <b/>
      <sz val="11"/>
      <name val="B Nazanin"/>
      <charset val="178"/>
    </font>
    <font>
      <sz val="11"/>
      <color rgb="FFFF0000"/>
      <name val="B Nazanin"/>
      <charset val="178"/>
    </font>
    <font>
      <sz val="11"/>
      <name val="Calibri"/>
      <family val="2"/>
      <scheme val="minor"/>
    </font>
    <font>
      <b/>
      <sz val="11"/>
      <color theme="0"/>
      <name val="B Nazanin"/>
      <charset val="178"/>
    </font>
    <font>
      <b/>
      <sz val="11"/>
      <color rgb="FF00B050"/>
      <name val="B Nazanin"/>
      <charset val="178"/>
    </font>
    <font>
      <b/>
      <sz val="11"/>
      <color rgb="FF0070C0"/>
      <name val="B Nazanin"/>
      <charset val="178"/>
    </font>
    <font>
      <sz val="16"/>
      <color theme="1"/>
      <name val="B Nazanin"/>
      <charset val="178"/>
    </font>
    <font>
      <sz val="11"/>
      <color theme="0"/>
      <name val="Calibri"/>
      <family val="2"/>
      <scheme val="minor"/>
    </font>
    <font>
      <sz val="12"/>
      <color theme="1"/>
      <name val="B Nazanin"/>
      <charset val="178"/>
    </font>
    <font>
      <b/>
      <sz val="12"/>
      <color theme="1"/>
      <name val="B Nazanin"/>
      <charset val="178"/>
    </font>
    <font>
      <b/>
      <sz val="11"/>
      <name val="Calibri"/>
      <family val="2"/>
      <scheme val="minor"/>
    </font>
  </fonts>
  <fills count="9">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78">
    <xf numFmtId="0" fontId="0" fillId="0" borderId="0" xfId="0"/>
    <xf numFmtId="0" fontId="1" fillId="2" borderId="1" xfId="0" applyFont="1" applyFill="1" applyBorder="1" applyAlignment="1">
      <alignment horizontal="center" vertical="center" wrapText="1"/>
    </xf>
    <xf numFmtId="0" fontId="3" fillId="2" borderId="1" xfId="0" applyFont="1" applyFill="1" applyBorder="1" applyAlignment="1">
      <alignment horizontal="center" wrapText="1" readingOrder="2"/>
    </xf>
    <xf numFmtId="0" fontId="0" fillId="0" borderId="1" xfId="0" applyBorder="1" applyAlignment="1">
      <alignment readingOrder="2"/>
    </xf>
    <xf numFmtId="0" fontId="0" fillId="0" borderId="0" xfId="0" applyAlignment="1">
      <alignment readingOrder="2"/>
    </xf>
    <xf numFmtId="0" fontId="3" fillId="3" borderId="1" xfId="0" applyFont="1" applyFill="1" applyBorder="1" applyAlignment="1">
      <alignment horizontal="center" vertical="center" wrapText="1" readingOrder="2"/>
    </xf>
    <xf numFmtId="0" fontId="2" fillId="0" borderId="1" xfId="0" applyFont="1" applyBorder="1" applyAlignment="1">
      <alignment horizontal="right" vertical="center" readingOrder="2"/>
    </xf>
    <xf numFmtId="0" fontId="1" fillId="3" borderId="1" xfId="0" applyFont="1" applyFill="1" applyBorder="1" applyAlignment="1">
      <alignment horizontal="right" wrapText="1" readingOrder="2"/>
    </xf>
    <xf numFmtId="0" fontId="1" fillId="3" borderId="1" xfId="0" applyFont="1" applyFill="1" applyBorder="1" applyAlignment="1">
      <alignment horizontal="right" vertical="center" wrapText="1" readingOrder="2"/>
    </xf>
    <xf numFmtId="0" fontId="3" fillId="2" borderId="1" xfId="0" applyFont="1" applyFill="1" applyBorder="1" applyAlignment="1">
      <alignment horizontal="center" vertical="center" wrapText="1"/>
    </xf>
    <xf numFmtId="0" fontId="2" fillId="0" borderId="1" xfId="0" applyFont="1" applyBorder="1" applyAlignment="1">
      <alignment horizontal="right" vertical="center" wrapText="1" readingOrder="2"/>
    </xf>
    <xf numFmtId="0" fontId="1" fillId="0" borderId="1" xfId="0" applyFont="1" applyBorder="1" applyAlignment="1">
      <alignment horizontal="right" vertical="center" wrapText="1" readingOrder="2"/>
    </xf>
    <xf numFmtId="0" fontId="3" fillId="2" borderId="1" xfId="0" applyFont="1" applyFill="1" applyBorder="1" applyAlignment="1">
      <alignment horizontal="center" vertical="center" wrapText="1" readingOrder="2"/>
    </xf>
    <xf numFmtId="0" fontId="5" fillId="0" borderId="0" xfId="0" applyFont="1" applyAlignment="1">
      <alignment readingOrder="2"/>
    </xf>
    <xf numFmtId="0" fontId="6" fillId="3" borderId="1" xfId="0" applyFont="1" applyFill="1" applyBorder="1" applyAlignment="1">
      <alignment horizontal="center" vertical="center" wrapText="1"/>
    </xf>
    <xf numFmtId="0" fontId="0" fillId="0" borderId="1" xfId="0" applyBorder="1" applyAlignment="1">
      <alignment horizontal="center"/>
    </xf>
    <xf numFmtId="0" fontId="3" fillId="3" borderId="1" xfId="0" applyFont="1" applyFill="1" applyBorder="1" applyAlignment="1">
      <alignment horizontal="right" vertical="center" wrapText="1" readingOrder="2"/>
    </xf>
    <xf numFmtId="0" fontId="5" fillId="0" borderId="1" xfId="0" applyFont="1" applyBorder="1" applyAlignment="1">
      <alignment readingOrder="2"/>
    </xf>
    <xf numFmtId="0" fontId="5" fillId="0" borderId="1" xfId="0" applyFont="1" applyBorder="1" applyAlignment="1">
      <alignment horizontal="center"/>
    </xf>
    <xf numFmtId="0" fontId="3" fillId="2" borderId="3" xfId="0" applyFont="1" applyFill="1" applyBorder="1" applyAlignment="1">
      <alignment horizontal="center" vertical="center" wrapText="1" readingOrder="2"/>
    </xf>
    <xf numFmtId="0" fontId="3" fillId="4" borderId="1" xfId="0" applyFont="1" applyFill="1" applyBorder="1" applyAlignment="1">
      <alignment horizontal="center" vertical="center" wrapText="1" readingOrder="2"/>
    </xf>
    <xf numFmtId="0" fontId="0" fillId="4" borderId="0" xfId="0" applyFill="1" applyAlignment="1">
      <alignment readingOrder="2"/>
    </xf>
    <xf numFmtId="0" fontId="3" fillId="3" borderId="1" xfId="0" applyFont="1" applyFill="1" applyBorder="1" applyAlignment="1">
      <alignment horizontal="right" vertical="center" wrapText="1"/>
    </xf>
    <xf numFmtId="0" fontId="6" fillId="3" borderId="4" xfId="0" applyFont="1" applyFill="1" applyBorder="1" applyAlignment="1">
      <alignment horizontal="center" vertical="center" wrapText="1"/>
    </xf>
    <xf numFmtId="0" fontId="3" fillId="5" borderId="1" xfId="0" applyFont="1" applyFill="1" applyBorder="1" applyAlignment="1">
      <alignment horizontal="right" wrapText="1" readingOrder="2"/>
    </xf>
    <xf numFmtId="0" fontId="3" fillId="5" borderId="1" xfId="0" applyFont="1" applyFill="1" applyBorder="1" applyAlignment="1">
      <alignment horizontal="center" vertical="center" wrapText="1"/>
    </xf>
    <xf numFmtId="0" fontId="2" fillId="3" borderId="1" xfId="0" applyFont="1" applyFill="1" applyBorder="1" applyAlignment="1">
      <alignment horizontal="right" vertical="center" readingOrder="2"/>
    </xf>
    <xf numFmtId="0" fontId="0" fillId="3" borderId="1" xfId="0" applyFill="1" applyBorder="1" applyAlignment="1">
      <alignment readingOrder="2"/>
    </xf>
    <xf numFmtId="0" fontId="0" fillId="3" borderId="0" xfId="0" applyFill="1" applyAlignment="1">
      <alignment readingOrder="2"/>
    </xf>
    <xf numFmtId="0" fontId="2" fillId="3" borderId="1" xfId="0" applyFont="1" applyFill="1" applyBorder="1" applyAlignment="1">
      <alignment horizontal="right" vertical="center" wrapText="1" readingOrder="2"/>
    </xf>
    <xf numFmtId="0" fontId="3" fillId="6" borderId="1" xfId="0" applyFont="1" applyFill="1" applyBorder="1" applyAlignment="1">
      <alignment horizontal="center" vertical="center" wrapText="1" readingOrder="2"/>
    </xf>
    <xf numFmtId="0" fontId="2" fillId="0" borderId="0" xfId="0" applyFont="1" applyAlignment="1">
      <alignment horizontal="center" vertical="center" readingOrder="2"/>
    </xf>
    <xf numFmtId="0" fontId="1" fillId="2" borderId="1" xfId="0" applyFont="1" applyFill="1" applyBorder="1" applyAlignment="1">
      <alignment horizontal="center" vertical="center" wrapText="1" readingOrder="2"/>
    </xf>
    <xf numFmtId="0" fontId="2" fillId="0" borderId="1" xfId="0" applyFont="1" applyBorder="1" applyAlignment="1">
      <alignment horizontal="center" vertical="center" wrapText="1" readingOrder="2"/>
    </xf>
    <xf numFmtId="0" fontId="2" fillId="7" borderId="1" xfId="0" applyFont="1" applyFill="1" applyBorder="1" applyAlignment="1">
      <alignment horizontal="center" vertical="center" wrapText="1" readingOrder="2"/>
    </xf>
    <xf numFmtId="0" fontId="1" fillId="0" borderId="1" xfId="0" applyFont="1" applyBorder="1" applyAlignment="1">
      <alignment horizontal="center" vertical="center" wrapText="1" readingOrder="2"/>
    </xf>
    <xf numFmtId="0" fontId="2" fillId="0" borderId="1" xfId="0" applyFont="1" applyBorder="1" applyAlignment="1">
      <alignment horizontal="center" vertical="center" readingOrder="2"/>
    </xf>
    <xf numFmtId="0" fontId="9" fillId="0" borderId="0" xfId="0" applyFont="1" applyAlignment="1">
      <alignment horizontal="center" vertical="center" wrapText="1" readingOrder="2"/>
    </xf>
    <xf numFmtId="0" fontId="9" fillId="0" borderId="1" xfId="0" applyFont="1" applyBorder="1" applyAlignment="1">
      <alignment horizontal="center" vertical="center" wrapText="1" readingOrder="2"/>
    </xf>
    <xf numFmtId="0" fontId="2" fillId="0" borderId="0" xfId="0" applyFont="1" applyBorder="1" applyAlignment="1">
      <alignment horizontal="center" vertical="center" readingOrder="2"/>
    </xf>
    <xf numFmtId="0" fontId="3" fillId="2" borderId="1" xfId="0" applyFont="1" applyFill="1" applyBorder="1" applyAlignment="1">
      <alignment horizontal="center" vertical="center" wrapText="1" readingOrder="2"/>
    </xf>
    <xf numFmtId="0" fontId="1" fillId="2" borderId="1" xfId="0" applyFont="1" applyFill="1" applyBorder="1" applyAlignment="1">
      <alignment horizontal="center" vertical="center" wrapText="1" readingOrder="2"/>
    </xf>
    <xf numFmtId="0" fontId="10" fillId="0" borderId="0" xfId="0" applyFont="1" applyAlignment="1">
      <alignment readingOrder="2"/>
    </xf>
    <xf numFmtId="0" fontId="0" fillId="0" borderId="1" xfId="0" applyBorder="1" applyAlignment="1">
      <alignment horizontal="center" vertical="center" readingOrder="2"/>
    </xf>
    <xf numFmtId="0" fontId="0" fillId="0" borderId="0" xfId="0" applyAlignment="1">
      <alignment horizontal="center" vertical="center" readingOrder="2"/>
    </xf>
    <xf numFmtId="0" fontId="10" fillId="0" borderId="0" xfId="0" applyFont="1" applyAlignment="1">
      <alignment horizontal="center" vertical="center" readingOrder="2"/>
    </xf>
    <xf numFmtId="0" fontId="1" fillId="2" borderId="1" xfId="0" applyFont="1" applyFill="1" applyBorder="1" applyAlignment="1">
      <alignment horizontal="center" vertical="center" wrapText="1" readingOrder="2"/>
    </xf>
    <xf numFmtId="2" fontId="2" fillId="7" borderId="1" xfId="0" applyNumberFormat="1" applyFont="1" applyFill="1" applyBorder="1" applyAlignment="1">
      <alignment horizontal="center" vertical="center" wrapText="1" readingOrder="2"/>
    </xf>
    <xf numFmtId="2" fontId="3" fillId="2" borderId="1" xfId="0" applyNumberFormat="1" applyFont="1" applyFill="1" applyBorder="1" applyAlignment="1">
      <alignment horizontal="center" vertical="center" wrapText="1" readingOrder="2"/>
    </xf>
    <xf numFmtId="2" fontId="1" fillId="2" borderId="1" xfId="0" applyNumberFormat="1" applyFont="1" applyFill="1" applyBorder="1" applyAlignment="1">
      <alignment horizontal="center" vertical="center" wrapText="1" readingOrder="2"/>
    </xf>
    <xf numFmtId="0" fontId="1" fillId="2" borderId="7" xfId="0" applyFont="1" applyFill="1" applyBorder="1" applyAlignment="1">
      <alignment vertical="center" wrapText="1" readingOrder="2"/>
    </xf>
    <xf numFmtId="0" fontId="1" fillId="2" borderId="6" xfId="0" applyFont="1" applyFill="1" applyBorder="1" applyAlignment="1">
      <alignment vertical="center" wrapText="1" readingOrder="2"/>
    </xf>
    <xf numFmtId="0" fontId="3" fillId="2" borderId="1" xfId="0" applyFont="1" applyFill="1" applyBorder="1" applyAlignment="1">
      <alignment horizontal="center" vertical="center" wrapText="1" readingOrder="2"/>
    </xf>
    <xf numFmtId="0" fontId="9" fillId="0" borderId="0" xfId="0" applyFont="1" applyAlignment="1">
      <alignment horizontal="center" vertical="center" wrapText="1" readingOrder="2"/>
    </xf>
    <xf numFmtId="0" fontId="3" fillId="0" borderId="1" xfId="0" applyFont="1" applyBorder="1" applyAlignment="1">
      <alignment horizontal="center" vertical="center" wrapText="1" readingOrder="2"/>
    </xf>
    <xf numFmtId="0" fontId="3" fillId="8" borderId="1" xfId="0" applyFont="1" applyFill="1" applyBorder="1" applyAlignment="1">
      <alignment horizontal="center" vertical="center" wrapText="1" readingOrder="2"/>
    </xf>
    <xf numFmtId="0" fontId="3" fillId="0" borderId="1" xfId="0" applyFont="1" applyBorder="1" applyAlignment="1">
      <alignment horizontal="center" vertical="center" wrapText="1"/>
    </xf>
    <xf numFmtId="0" fontId="13" fillId="0" borderId="0" xfId="0" applyFont="1" applyAlignment="1">
      <alignment readingOrder="2"/>
    </xf>
    <xf numFmtId="0" fontId="3" fillId="0" borderId="9" xfId="0" applyFont="1" applyBorder="1" applyAlignment="1">
      <alignment horizontal="right" vertical="center" wrapText="1" readingOrder="2"/>
    </xf>
    <xf numFmtId="0" fontId="3" fillId="3" borderId="9" xfId="0" applyFont="1" applyFill="1" applyBorder="1" applyAlignment="1">
      <alignment horizontal="center" vertical="center" wrapText="1"/>
    </xf>
    <xf numFmtId="0" fontId="0" fillId="0" borderId="4" xfId="0" applyBorder="1" applyAlignment="1">
      <alignment readingOrder="2"/>
    </xf>
    <xf numFmtId="0" fontId="0" fillId="0" borderId="4" xfId="0" applyBorder="1" applyAlignment="1">
      <alignment horizontal="center"/>
    </xf>
    <xf numFmtId="0" fontId="3" fillId="2" borderId="1" xfId="0" applyFont="1" applyFill="1" applyBorder="1" applyAlignment="1">
      <alignment horizontal="center" vertical="center" wrapText="1" readingOrder="2"/>
    </xf>
    <xf numFmtId="0" fontId="1" fillId="3" borderId="3" xfId="0" applyFont="1" applyFill="1" applyBorder="1" applyAlignment="1">
      <alignment horizontal="center" wrapText="1" readingOrder="2"/>
    </xf>
    <xf numFmtId="0" fontId="1" fillId="3" borderId="5" xfId="0" applyFont="1" applyFill="1" applyBorder="1" applyAlignment="1">
      <alignment horizontal="center" wrapText="1" readingOrder="2"/>
    </xf>
    <xf numFmtId="0" fontId="1" fillId="3" borderId="2" xfId="0" applyFont="1" applyFill="1" applyBorder="1" applyAlignment="1">
      <alignment horizontal="center" wrapText="1" readingOrder="2"/>
    </xf>
    <xf numFmtId="0" fontId="1" fillId="0" borderId="3" xfId="0" applyFont="1" applyBorder="1" applyAlignment="1">
      <alignment horizontal="right" vertical="top" wrapText="1" readingOrder="2"/>
    </xf>
    <xf numFmtId="0" fontId="1" fillId="0" borderId="5" xfId="0" applyFont="1" applyBorder="1" applyAlignment="1">
      <alignment horizontal="right" vertical="top" wrapText="1" readingOrder="2"/>
    </xf>
    <xf numFmtId="0" fontId="1" fillId="0" borderId="2" xfId="0" applyFont="1" applyBorder="1" applyAlignment="1">
      <alignment horizontal="right" vertical="top" wrapText="1" readingOrder="2"/>
    </xf>
    <xf numFmtId="0" fontId="1" fillId="2" borderId="3" xfId="0" applyFont="1" applyFill="1" applyBorder="1" applyAlignment="1">
      <alignment horizontal="center" vertical="center" wrapText="1" readingOrder="2"/>
    </xf>
    <xf numFmtId="0" fontId="1" fillId="2" borderId="2" xfId="0" applyFont="1" applyFill="1" applyBorder="1" applyAlignment="1">
      <alignment horizontal="center" vertical="center" wrapText="1" readingOrder="2"/>
    </xf>
    <xf numFmtId="0" fontId="12" fillId="4" borderId="0" xfId="0" applyFont="1" applyFill="1" applyBorder="1" applyAlignment="1">
      <alignment horizontal="center" vertical="center" readingOrder="2"/>
    </xf>
    <xf numFmtId="0" fontId="9" fillId="0" borderId="8" xfId="0" applyFont="1" applyBorder="1" applyAlignment="1">
      <alignment horizontal="center" vertical="center" wrapText="1" readingOrder="2"/>
    </xf>
    <xf numFmtId="0" fontId="9" fillId="0" borderId="0" xfId="0" applyFont="1" applyAlignment="1">
      <alignment horizontal="center" vertical="center" wrapText="1" readingOrder="2"/>
    </xf>
    <xf numFmtId="0" fontId="11" fillId="4" borderId="0" xfId="0" applyFont="1" applyFill="1" applyBorder="1" applyAlignment="1">
      <alignment horizontal="center" vertical="center" readingOrder="2"/>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C$3" lockText="1" noThreeD="1"/>
</file>

<file path=xl/ctrlProps/ctrlProp10.xml><?xml version="1.0" encoding="utf-8"?>
<formControlPr xmlns="http://schemas.microsoft.com/office/spreadsheetml/2009/9/main" objectType="CheckBox" fmlaLink="$C$16" lockText="1" noThreeD="1"/>
</file>

<file path=xl/ctrlProps/ctrlProp11.xml><?xml version="1.0" encoding="utf-8"?>
<formControlPr xmlns="http://schemas.microsoft.com/office/spreadsheetml/2009/9/main" objectType="CheckBox" checked="Checked" fmlaLink="$C$19" lockText="1" noThreeD="1"/>
</file>

<file path=xl/ctrlProps/ctrlProp12.xml><?xml version="1.0" encoding="utf-8"?>
<formControlPr xmlns="http://schemas.microsoft.com/office/spreadsheetml/2009/9/main" objectType="CheckBox" checked="Checked" fmlaLink="$C$22" lockText="1" noThreeD="1"/>
</file>

<file path=xl/ctrlProps/ctrlProp13.xml><?xml version="1.0" encoding="utf-8"?>
<formControlPr xmlns="http://schemas.microsoft.com/office/spreadsheetml/2009/9/main" objectType="CheckBox" checked="Checked" fmlaLink="$C$23" lockText="1" noThreeD="1"/>
</file>

<file path=xl/ctrlProps/ctrlProp14.xml><?xml version="1.0" encoding="utf-8"?>
<formControlPr xmlns="http://schemas.microsoft.com/office/spreadsheetml/2009/9/main" objectType="CheckBox" checked="Checked" fmlaLink="$C$26"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fmlaLink="$C$4"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fmlaLink="$C$9"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fmlaLink="$C$5" lockText="1" noThreeD="1"/>
</file>

<file path=xl/ctrlProps/ctrlProp30.xml><?xml version="1.0" encoding="utf-8"?>
<formControlPr xmlns="http://schemas.microsoft.com/office/spreadsheetml/2009/9/main" objectType="CheckBox" checked="Checked" fmlaLink="$C$10"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fmlaLink="$C$21"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fmlaLink="$C$6" lockText="1" noThreeD="1"/>
</file>

<file path=xl/ctrlProps/ctrlProp5.xml><?xml version="1.0" encoding="utf-8"?>
<formControlPr xmlns="http://schemas.microsoft.com/office/spreadsheetml/2009/9/main" objectType="CheckBox" checked="Checked" fmlaLink="$C$7" lockText="1" noThreeD="1"/>
</file>

<file path=xl/ctrlProps/ctrlProp6.xml><?xml version="1.0" encoding="utf-8"?>
<formControlPr xmlns="http://schemas.microsoft.com/office/spreadsheetml/2009/9/main" objectType="CheckBox" checked="Checked" fmlaLink="$C$11" lockText="1" noThreeD="1"/>
</file>

<file path=xl/ctrlProps/ctrlProp7.xml><?xml version="1.0" encoding="utf-8"?>
<formControlPr xmlns="http://schemas.microsoft.com/office/spreadsheetml/2009/9/main" objectType="CheckBox" checked="Checked" fmlaLink="$C$12" lockText="1" noThreeD="1"/>
</file>

<file path=xl/ctrlProps/ctrlProp8.xml><?xml version="1.0" encoding="utf-8"?>
<formControlPr xmlns="http://schemas.microsoft.com/office/spreadsheetml/2009/9/main" objectType="CheckBox" checked="Checked" fmlaLink="$C$14" lockText="1" noThreeD="1"/>
</file>

<file path=xl/ctrlProps/ctrlProp9.xml><?xml version="1.0" encoding="utf-8"?>
<formControlPr xmlns="http://schemas.microsoft.com/office/spreadsheetml/2009/9/main" objectType="CheckBox" checked="Checked" fmlaLink="$C$1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2</xdr:row>
          <xdr:rowOff>19050</xdr:rowOff>
        </xdr:from>
        <xdr:to>
          <xdr:col>2</xdr:col>
          <xdr:colOff>666750</xdr:colOff>
          <xdr:row>2</xdr:row>
          <xdr:rowOff>238125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2</xdr:row>
          <xdr:rowOff>238125</xdr:rowOff>
        </xdr:from>
        <xdr:to>
          <xdr:col>2</xdr:col>
          <xdr:colOff>638175</xdr:colOff>
          <xdr:row>4</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3</xdr:row>
          <xdr:rowOff>238125</xdr:rowOff>
        </xdr:from>
        <xdr:to>
          <xdr:col>2</xdr:col>
          <xdr:colOff>638175</xdr:colOff>
          <xdr:row>5</xdr:row>
          <xdr:rowOff>47625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4</xdr:row>
          <xdr:rowOff>228600</xdr:rowOff>
        </xdr:from>
        <xdr:to>
          <xdr:col>2</xdr:col>
          <xdr:colOff>647700</xdr:colOff>
          <xdr:row>6</xdr:row>
          <xdr:rowOff>38100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5</xdr:row>
          <xdr:rowOff>238125</xdr:rowOff>
        </xdr:from>
        <xdr:to>
          <xdr:col>2</xdr:col>
          <xdr:colOff>638175</xdr:colOff>
          <xdr:row>7</xdr:row>
          <xdr:rowOff>38100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xdr:row>
          <xdr:rowOff>285750</xdr:rowOff>
        </xdr:from>
        <xdr:to>
          <xdr:col>2</xdr:col>
          <xdr:colOff>542925</xdr:colOff>
          <xdr:row>11</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xdr:row>
          <xdr:rowOff>0</xdr:rowOff>
        </xdr:from>
        <xdr:to>
          <xdr:col>2</xdr:col>
          <xdr:colOff>552450</xdr:colOff>
          <xdr:row>12</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228600</xdr:rowOff>
        </xdr:from>
        <xdr:to>
          <xdr:col>2</xdr:col>
          <xdr:colOff>571500</xdr:colOff>
          <xdr:row>14</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13</xdr:row>
          <xdr:rowOff>247650</xdr:rowOff>
        </xdr:from>
        <xdr:to>
          <xdr:col>2</xdr:col>
          <xdr:colOff>523875</xdr:colOff>
          <xdr:row>15</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15</xdr:row>
          <xdr:rowOff>0</xdr:rowOff>
        </xdr:from>
        <xdr:to>
          <xdr:col>2</xdr:col>
          <xdr:colOff>514350</xdr:colOff>
          <xdr:row>16</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228600</xdr:rowOff>
        </xdr:from>
        <xdr:to>
          <xdr:col>2</xdr:col>
          <xdr:colOff>504825</xdr:colOff>
          <xdr:row>19</xdr:row>
          <xdr:rowOff>19050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21</xdr:row>
          <xdr:rowOff>28575</xdr:rowOff>
        </xdr:from>
        <xdr:to>
          <xdr:col>2</xdr:col>
          <xdr:colOff>609600</xdr:colOff>
          <xdr:row>21</xdr:row>
          <xdr:rowOff>438150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21</xdr:row>
          <xdr:rowOff>390525</xdr:rowOff>
        </xdr:from>
        <xdr:to>
          <xdr:col>2</xdr:col>
          <xdr:colOff>504825</xdr:colOff>
          <xdr:row>22</xdr:row>
          <xdr:rowOff>371475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24</xdr:row>
          <xdr:rowOff>219075</xdr:rowOff>
        </xdr:from>
        <xdr:to>
          <xdr:col>2</xdr:col>
          <xdr:colOff>581025</xdr:colOff>
          <xdr:row>26</xdr:row>
          <xdr:rowOff>85725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xdr:row>
          <xdr:rowOff>9525</xdr:rowOff>
        </xdr:from>
        <xdr:to>
          <xdr:col>3</xdr:col>
          <xdr:colOff>628650</xdr:colOff>
          <xdr:row>3</xdr:row>
          <xdr:rowOff>228600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xdr:row>
          <xdr:rowOff>190500</xdr:rowOff>
        </xdr:from>
        <xdr:to>
          <xdr:col>3</xdr:col>
          <xdr:colOff>628650</xdr:colOff>
          <xdr:row>2</xdr:row>
          <xdr:rowOff>228600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3</xdr:row>
          <xdr:rowOff>238125</xdr:rowOff>
        </xdr:from>
        <xdr:to>
          <xdr:col>3</xdr:col>
          <xdr:colOff>619125</xdr:colOff>
          <xdr:row>5</xdr:row>
          <xdr:rowOff>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5</xdr:row>
          <xdr:rowOff>0</xdr:rowOff>
        </xdr:from>
        <xdr:to>
          <xdr:col>3</xdr:col>
          <xdr:colOff>619125</xdr:colOff>
          <xdr:row>6</xdr:row>
          <xdr:rowOff>57150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6</xdr:row>
          <xdr:rowOff>0</xdr:rowOff>
        </xdr:from>
        <xdr:to>
          <xdr:col>3</xdr:col>
          <xdr:colOff>628650</xdr:colOff>
          <xdr:row>7</xdr:row>
          <xdr:rowOff>47625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8</xdr:row>
          <xdr:rowOff>314325</xdr:rowOff>
        </xdr:from>
        <xdr:to>
          <xdr:col>3</xdr:col>
          <xdr:colOff>552450</xdr:colOff>
          <xdr:row>9</xdr:row>
          <xdr:rowOff>276225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10</xdr:row>
          <xdr:rowOff>0</xdr:rowOff>
        </xdr:from>
        <xdr:to>
          <xdr:col>3</xdr:col>
          <xdr:colOff>533400</xdr:colOff>
          <xdr:row>11</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10</xdr:row>
          <xdr:rowOff>238125</xdr:rowOff>
        </xdr:from>
        <xdr:to>
          <xdr:col>3</xdr:col>
          <xdr:colOff>561975</xdr:colOff>
          <xdr:row>12</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228600</xdr:rowOff>
        </xdr:from>
        <xdr:to>
          <xdr:col>3</xdr:col>
          <xdr:colOff>533400</xdr:colOff>
          <xdr:row>14</xdr:row>
          <xdr:rowOff>19050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247650</xdr:rowOff>
        </xdr:from>
        <xdr:to>
          <xdr:col>3</xdr:col>
          <xdr:colOff>542925</xdr:colOff>
          <xdr:row>15</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xdr:row>
          <xdr:rowOff>247650</xdr:rowOff>
        </xdr:from>
        <xdr:to>
          <xdr:col>3</xdr:col>
          <xdr:colOff>495300</xdr:colOff>
          <xdr:row>16</xdr:row>
          <xdr:rowOff>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21</xdr:row>
          <xdr:rowOff>47625</xdr:rowOff>
        </xdr:from>
        <xdr:to>
          <xdr:col>3</xdr:col>
          <xdr:colOff>552450</xdr:colOff>
          <xdr:row>21</xdr:row>
          <xdr:rowOff>409575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0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xdr:row>
          <xdr:rowOff>342900</xdr:rowOff>
        </xdr:from>
        <xdr:to>
          <xdr:col>3</xdr:col>
          <xdr:colOff>619125</xdr:colOff>
          <xdr:row>22</xdr:row>
          <xdr:rowOff>400050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0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24</xdr:row>
          <xdr:rowOff>180975</xdr:rowOff>
        </xdr:from>
        <xdr:to>
          <xdr:col>3</xdr:col>
          <xdr:colOff>514350</xdr:colOff>
          <xdr:row>26</xdr:row>
          <xdr:rowOff>104775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0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xdr:twoCellAnchor editAs="oneCell">
    <xdr:from>
      <xdr:col>16377</xdr:col>
      <xdr:colOff>533400</xdr:colOff>
      <xdr:row>1</xdr:row>
      <xdr:rowOff>0</xdr:rowOff>
    </xdr:from>
    <xdr:to>
      <xdr:col>16382</xdr:col>
      <xdr:colOff>0</xdr:colOff>
      <xdr:row>2</xdr:row>
      <xdr:rowOff>76200</xdr:rowOff>
    </xdr:to>
    <xdr:pic>
      <xdr:nvPicPr>
        <xdr:cNvPr id="41" name="Picture 40">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80975"/>
          <a:ext cx="28575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333375</xdr:colOff>
          <xdr:row>7</xdr:row>
          <xdr:rowOff>219075</xdr:rowOff>
        </xdr:from>
        <xdr:to>
          <xdr:col>2</xdr:col>
          <xdr:colOff>590550</xdr:colOff>
          <xdr:row>9</xdr:row>
          <xdr:rowOff>66675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xdr:row>
          <xdr:rowOff>0</xdr:rowOff>
        </xdr:from>
        <xdr:to>
          <xdr:col>3</xdr:col>
          <xdr:colOff>542925</xdr:colOff>
          <xdr:row>8</xdr:row>
          <xdr:rowOff>295275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0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8</xdr:row>
          <xdr:rowOff>295275</xdr:rowOff>
        </xdr:from>
        <xdr:to>
          <xdr:col>2</xdr:col>
          <xdr:colOff>581025</xdr:colOff>
          <xdr:row>9</xdr:row>
          <xdr:rowOff>295275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17</xdr:row>
          <xdr:rowOff>190500</xdr:rowOff>
        </xdr:from>
        <xdr:to>
          <xdr:col>3</xdr:col>
          <xdr:colOff>457200</xdr:colOff>
          <xdr:row>19</xdr:row>
          <xdr:rowOff>38100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0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171450</xdr:rowOff>
        </xdr:from>
        <xdr:to>
          <xdr:col>2</xdr:col>
          <xdr:colOff>542925</xdr:colOff>
          <xdr:row>18</xdr:row>
          <xdr:rowOff>28575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xdr:row>
          <xdr:rowOff>209550</xdr:rowOff>
        </xdr:from>
        <xdr:to>
          <xdr:col>3</xdr:col>
          <xdr:colOff>476250</xdr:colOff>
          <xdr:row>18</xdr:row>
          <xdr:rowOff>57150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0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19</xdr:row>
          <xdr:rowOff>466725</xdr:rowOff>
        </xdr:from>
        <xdr:to>
          <xdr:col>2</xdr:col>
          <xdr:colOff>504825</xdr:colOff>
          <xdr:row>20</xdr:row>
          <xdr:rowOff>247650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0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20</xdr:row>
          <xdr:rowOff>0</xdr:rowOff>
        </xdr:from>
        <xdr:to>
          <xdr:col>3</xdr:col>
          <xdr:colOff>561975</xdr:colOff>
          <xdr:row>20</xdr:row>
          <xdr:rowOff>228600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0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24</xdr:row>
          <xdr:rowOff>0</xdr:rowOff>
        </xdr:from>
        <xdr:to>
          <xdr:col>2</xdr:col>
          <xdr:colOff>571500</xdr:colOff>
          <xdr:row>25</xdr:row>
          <xdr:rowOff>57150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0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24</xdr:row>
          <xdr:rowOff>0</xdr:rowOff>
        </xdr:from>
        <xdr:to>
          <xdr:col>3</xdr:col>
          <xdr:colOff>600075</xdr:colOff>
          <xdr:row>25</xdr:row>
          <xdr:rowOff>66675</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0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N90"/>
  <sheetViews>
    <sheetView rightToLeft="1" tabSelected="1" topLeftCell="B19" zoomScaleNormal="100" workbookViewId="0">
      <selection activeCell="E28" sqref="E28"/>
    </sheetView>
  </sheetViews>
  <sheetFormatPr defaultColWidth="9.140625" defaultRowHeight="15" x14ac:dyDescent="0.25"/>
  <cols>
    <col min="1" max="1" width="1.85546875" style="3" hidden="1" customWidth="1"/>
    <col min="2" max="2" width="88.28515625" style="3" customWidth="1"/>
    <col min="3" max="4" width="13.42578125" style="15" customWidth="1"/>
    <col min="5" max="5" width="7.85546875" style="57" customWidth="1"/>
    <col min="6" max="16384" width="9.140625" style="4"/>
  </cols>
  <sheetData>
    <row r="1" spans="1:14" ht="19.5" x14ac:dyDescent="0.5">
      <c r="B1" s="2" t="s">
        <v>15</v>
      </c>
      <c r="C1" s="1"/>
      <c r="D1" s="1"/>
      <c r="E1" s="9"/>
    </row>
    <row r="2" spans="1:14" ht="18" customHeight="1" x14ac:dyDescent="0.5">
      <c r="B2" s="2" t="s">
        <v>12</v>
      </c>
      <c r="C2" s="1" t="s">
        <v>10</v>
      </c>
      <c r="D2" s="1" t="s">
        <v>11</v>
      </c>
      <c r="E2" s="9" t="s">
        <v>145</v>
      </c>
      <c r="F2" s="13"/>
      <c r="G2" s="13"/>
      <c r="H2" s="13"/>
    </row>
    <row r="3" spans="1:14" ht="19.5" x14ac:dyDescent="0.25">
      <c r="A3" s="5">
        <v>1</v>
      </c>
      <c r="B3" s="10" t="s">
        <v>9</v>
      </c>
      <c r="C3" s="14" t="b">
        <v>1</v>
      </c>
      <c r="D3" s="14"/>
      <c r="E3" s="54">
        <f>IF(+C3,1,0)</f>
        <v>1</v>
      </c>
      <c r="F3" s="13"/>
      <c r="G3" s="13"/>
      <c r="H3" s="13"/>
    </row>
    <row r="4" spans="1:14" ht="19.5" x14ac:dyDescent="0.25">
      <c r="A4" s="5">
        <v>2</v>
      </c>
      <c r="B4" s="10" t="s">
        <v>67</v>
      </c>
      <c r="C4" s="14" t="b">
        <v>1</v>
      </c>
      <c r="D4" s="14"/>
      <c r="E4" s="54">
        <f t="shared" ref="E4:E25" si="0">IF(+C4,1,0)</f>
        <v>1</v>
      </c>
      <c r="F4" s="13"/>
      <c r="G4" s="13"/>
      <c r="H4" s="13"/>
      <c r="I4" s="13"/>
    </row>
    <row r="5" spans="1:14" ht="19.5" x14ac:dyDescent="0.25">
      <c r="A5" s="5">
        <v>3</v>
      </c>
      <c r="B5" s="10" t="s">
        <v>7</v>
      </c>
      <c r="C5" s="14" t="b">
        <v>1</v>
      </c>
      <c r="D5" s="14"/>
      <c r="E5" s="54">
        <f t="shared" si="0"/>
        <v>1</v>
      </c>
      <c r="F5" s="13"/>
      <c r="G5" s="13"/>
      <c r="H5" s="13"/>
      <c r="I5" s="13"/>
    </row>
    <row r="6" spans="1:14" ht="19.5" x14ac:dyDescent="0.25">
      <c r="A6" s="5">
        <v>4</v>
      </c>
      <c r="B6" s="10" t="s">
        <v>8</v>
      </c>
      <c r="C6" s="14" t="b">
        <v>1</v>
      </c>
      <c r="D6" s="14"/>
      <c r="E6" s="54">
        <f t="shared" si="0"/>
        <v>1</v>
      </c>
      <c r="F6" s="13"/>
      <c r="G6" s="13"/>
      <c r="H6" s="13"/>
      <c r="I6" s="13"/>
    </row>
    <row r="7" spans="1:14" ht="20.25" customHeight="1" x14ac:dyDescent="0.25">
      <c r="A7" s="5">
        <v>5</v>
      </c>
      <c r="B7" s="11" t="s">
        <v>3</v>
      </c>
      <c r="C7" s="14" t="b">
        <v>1</v>
      </c>
      <c r="D7" s="14"/>
      <c r="E7" s="54">
        <f t="shared" si="0"/>
        <v>1</v>
      </c>
      <c r="F7" s="13"/>
      <c r="G7" s="13"/>
      <c r="H7" s="13"/>
      <c r="I7" s="13"/>
    </row>
    <row r="8" spans="1:14" ht="19.5" x14ac:dyDescent="0.25">
      <c r="A8" s="62" t="s">
        <v>13</v>
      </c>
      <c r="B8" s="62"/>
      <c r="C8" s="9"/>
      <c r="D8" s="9" t="s">
        <v>146</v>
      </c>
      <c r="E8" s="55">
        <f>SUM(E3:E7)</f>
        <v>5</v>
      </c>
      <c r="F8" s="13"/>
      <c r="G8" s="13"/>
      <c r="H8" s="13"/>
      <c r="I8" s="13"/>
    </row>
    <row r="9" spans="1:14" ht="24.75" customHeight="1" x14ac:dyDescent="0.25">
      <c r="A9" s="5">
        <v>1</v>
      </c>
      <c r="B9" s="10" t="s">
        <v>68</v>
      </c>
      <c r="C9" s="14" t="b">
        <v>1</v>
      </c>
      <c r="D9" s="14"/>
      <c r="E9" s="54">
        <f t="shared" si="0"/>
        <v>1</v>
      </c>
      <c r="F9" s="13"/>
      <c r="G9" s="13"/>
      <c r="H9" s="13"/>
      <c r="I9" s="13"/>
    </row>
    <row r="10" spans="1:14" ht="24" customHeight="1" x14ac:dyDescent="0.25">
      <c r="A10" s="5">
        <v>2</v>
      </c>
      <c r="B10" s="10" t="s">
        <v>69</v>
      </c>
      <c r="C10" s="14" t="b">
        <v>1</v>
      </c>
      <c r="D10" s="14"/>
      <c r="E10" s="54">
        <f t="shared" si="0"/>
        <v>1</v>
      </c>
      <c r="F10" s="13"/>
      <c r="G10" s="13"/>
      <c r="H10" s="13"/>
      <c r="I10" s="13"/>
    </row>
    <row r="11" spans="1:14" ht="19.5" x14ac:dyDescent="0.25">
      <c r="A11" s="5">
        <v>3</v>
      </c>
      <c r="B11" s="10" t="s">
        <v>1</v>
      </c>
      <c r="C11" s="14" t="b">
        <v>1</v>
      </c>
      <c r="D11" s="14"/>
      <c r="E11" s="54">
        <f t="shared" si="0"/>
        <v>1</v>
      </c>
      <c r="F11" s="13"/>
      <c r="G11" s="13"/>
      <c r="H11" s="13"/>
      <c r="I11" s="13"/>
    </row>
    <row r="12" spans="1:14" ht="20.25" customHeight="1" x14ac:dyDescent="0.25">
      <c r="A12" s="5">
        <v>4</v>
      </c>
      <c r="B12" s="6" t="s">
        <v>4</v>
      </c>
      <c r="C12" s="14" t="b">
        <v>1</v>
      </c>
      <c r="D12" s="14"/>
      <c r="E12" s="54">
        <f>IF(+C12,2,0)</f>
        <v>2</v>
      </c>
      <c r="F12" s="13"/>
      <c r="G12" s="13"/>
      <c r="H12" s="13"/>
      <c r="I12" s="13"/>
    </row>
    <row r="13" spans="1:14" ht="20.25" customHeight="1" x14ac:dyDescent="0.25">
      <c r="A13" s="5"/>
      <c r="B13" s="12" t="s">
        <v>14</v>
      </c>
      <c r="C13" s="9"/>
      <c r="D13" s="9" t="s">
        <v>146</v>
      </c>
      <c r="E13" s="55">
        <f>SUM(E9:E12)</f>
        <v>5</v>
      </c>
      <c r="F13" s="13"/>
      <c r="G13" s="13"/>
      <c r="H13" s="13"/>
      <c r="I13" s="13"/>
    </row>
    <row r="14" spans="1:14" s="21" customFormat="1" ht="20.25" customHeight="1" x14ac:dyDescent="0.25">
      <c r="A14" s="20">
        <v>1</v>
      </c>
      <c r="B14" s="26" t="s">
        <v>22</v>
      </c>
      <c r="C14" s="14" t="b">
        <v>1</v>
      </c>
      <c r="D14" s="14"/>
      <c r="E14" s="54">
        <f t="shared" si="0"/>
        <v>1</v>
      </c>
      <c r="F14" s="13"/>
      <c r="G14" s="13"/>
      <c r="H14" s="13"/>
      <c r="I14" s="13"/>
      <c r="J14" s="28"/>
      <c r="K14" s="28"/>
      <c r="L14" s="28"/>
      <c r="M14" s="28"/>
      <c r="N14" s="28"/>
    </row>
    <row r="15" spans="1:14" ht="20.25" customHeight="1" x14ac:dyDescent="0.25">
      <c r="A15" s="5">
        <v>2</v>
      </c>
      <c r="B15" s="11" t="s">
        <v>5</v>
      </c>
      <c r="C15" s="14" t="b">
        <v>1</v>
      </c>
      <c r="D15" s="14"/>
      <c r="E15" s="54">
        <f>IF(+C15,2,0)</f>
        <v>2</v>
      </c>
      <c r="F15" s="13"/>
      <c r="G15" s="13"/>
      <c r="H15" s="13"/>
      <c r="I15" s="13"/>
      <c r="J15" s="28"/>
      <c r="K15" s="28"/>
      <c r="L15" s="28"/>
      <c r="M15" s="28"/>
      <c r="N15" s="28"/>
    </row>
    <row r="16" spans="1:14" ht="20.25" customHeight="1" x14ac:dyDescent="0.25">
      <c r="A16" s="5">
        <v>3</v>
      </c>
      <c r="B16" s="11" t="s">
        <v>56</v>
      </c>
      <c r="C16" s="14" t="b">
        <v>0</v>
      </c>
      <c r="D16" s="14"/>
      <c r="E16" s="56">
        <f>IF(+C16,-1,2)</f>
        <v>2</v>
      </c>
      <c r="F16" s="13"/>
      <c r="G16" s="13"/>
      <c r="H16" s="13"/>
      <c r="I16" s="13"/>
      <c r="J16" s="28"/>
      <c r="K16" s="28"/>
      <c r="L16" s="28"/>
      <c r="M16" s="28"/>
      <c r="N16" s="28"/>
    </row>
    <row r="17" spans="1:14" ht="20.25" customHeight="1" x14ac:dyDescent="0.25">
      <c r="A17" s="11"/>
      <c r="B17" s="19" t="s">
        <v>18</v>
      </c>
      <c r="C17" s="9"/>
      <c r="D17" s="9" t="s">
        <v>146</v>
      </c>
      <c r="E17" s="55">
        <f>SUM(E14:E16)</f>
        <v>5</v>
      </c>
      <c r="F17" s="13"/>
      <c r="G17" s="13"/>
      <c r="H17" s="13"/>
      <c r="I17" s="13"/>
      <c r="J17" s="28"/>
      <c r="K17" s="28"/>
      <c r="L17" s="28"/>
      <c r="M17" s="28"/>
      <c r="N17" s="28"/>
    </row>
    <row r="18" spans="1:14" s="21" customFormat="1" ht="20.25" customHeight="1" x14ac:dyDescent="0.25">
      <c r="A18" s="20"/>
      <c r="B18" s="26" t="s">
        <v>70</v>
      </c>
      <c r="C18" s="27"/>
      <c r="D18" s="27"/>
      <c r="E18" s="54"/>
      <c r="F18" s="13"/>
      <c r="G18" s="13"/>
      <c r="H18" s="13"/>
      <c r="I18" s="13"/>
      <c r="J18" s="28"/>
      <c r="K18" s="28"/>
      <c r="L18" s="28"/>
      <c r="M18" s="28"/>
      <c r="N18" s="28"/>
    </row>
    <row r="19" spans="1:14" s="21" customFormat="1" ht="20.25" customHeight="1" x14ac:dyDescent="0.25">
      <c r="A19" s="20">
        <v>1</v>
      </c>
      <c r="B19" s="26" t="s">
        <v>71</v>
      </c>
      <c r="C19" s="23" t="b">
        <v>1</v>
      </c>
      <c r="D19" s="27"/>
      <c r="E19" s="54">
        <f>IF(+C19,5,0)</f>
        <v>5</v>
      </c>
      <c r="F19" s="13"/>
      <c r="G19" s="13"/>
      <c r="H19" s="13"/>
      <c r="I19" s="13"/>
      <c r="J19" s="28"/>
      <c r="K19" s="28"/>
      <c r="L19" s="28"/>
      <c r="M19" s="28"/>
      <c r="N19" s="28"/>
    </row>
    <row r="20" spans="1:14" ht="19.5" x14ac:dyDescent="0.25">
      <c r="A20" s="5">
        <v>23</v>
      </c>
      <c r="B20" s="12" t="s">
        <v>17</v>
      </c>
      <c r="C20" s="9"/>
      <c r="D20" s="9" t="s">
        <v>146</v>
      </c>
      <c r="E20" s="55">
        <f>SUM(E19)</f>
        <v>5</v>
      </c>
      <c r="F20" s="13"/>
      <c r="G20" s="13"/>
      <c r="H20" s="13"/>
      <c r="I20" s="13"/>
      <c r="J20" s="28"/>
      <c r="K20" s="28"/>
      <c r="L20" s="28"/>
      <c r="M20" s="28"/>
      <c r="N20" s="28"/>
    </row>
    <row r="21" spans="1:14" s="21" customFormat="1" ht="27" customHeight="1" x14ac:dyDescent="0.25">
      <c r="A21" s="20"/>
      <c r="B21" s="8" t="s">
        <v>20</v>
      </c>
      <c r="C21" s="14" t="b">
        <v>1</v>
      </c>
      <c r="D21" s="14"/>
      <c r="E21" s="54"/>
      <c r="F21" s="13"/>
      <c r="G21" s="13"/>
      <c r="H21" s="13"/>
      <c r="I21" s="13"/>
      <c r="J21" s="28"/>
      <c r="K21" s="28"/>
      <c r="L21" s="28"/>
      <c r="M21" s="28"/>
      <c r="N21" s="28"/>
    </row>
    <row r="22" spans="1:14" ht="36" x14ac:dyDescent="0.25">
      <c r="A22" s="5">
        <v>24</v>
      </c>
      <c r="B22" s="8" t="s">
        <v>25</v>
      </c>
      <c r="C22" s="14" t="b">
        <v>1</v>
      </c>
      <c r="D22" s="14"/>
      <c r="E22" s="54">
        <f>IF(+C22,2,0)</f>
        <v>2</v>
      </c>
      <c r="F22" s="13"/>
      <c r="G22" s="13"/>
      <c r="H22" s="13"/>
      <c r="I22" s="13"/>
      <c r="J22" s="28"/>
      <c r="K22" s="28"/>
      <c r="L22" s="28"/>
      <c r="M22" s="28"/>
      <c r="N22" s="28"/>
    </row>
    <row r="23" spans="1:14" ht="39.75" customHeight="1" x14ac:dyDescent="0.25">
      <c r="A23" s="5">
        <v>25</v>
      </c>
      <c r="B23" s="29" t="s">
        <v>24</v>
      </c>
      <c r="C23" s="14" t="b">
        <v>1</v>
      </c>
      <c r="D23" s="14"/>
      <c r="E23" s="54">
        <f>IF(+C23,3,0)</f>
        <v>3</v>
      </c>
      <c r="F23" s="13"/>
      <c r="G23" s="13"/>
      <c r="H23" s="13"/>
      <c r="I23" s="13"/>
      <c r="J23" s="28"/>
      <c r="K23" s="28"/>
      <c r="L23" s="28"/>
      <c r="M23" s="28"/>
      <c r="N23" s="28"/>
    </row>
    <row r="24" spans="1:14" ht="21.75" customHeight="1" x14ac:dyDescent="0.25">
      <c r="A24" s="5">
        <v>35</v>
      </c>
      <c r="B24" s="12" t="s">
        <v>59</v>
      </c>
      <c r="C24" s="9"/>
      <c r="D24" s="9" t="s">
        <v>146</v>
      </c>
      <c r="E24" s="55">
        <f>SUM(E22:E23)</f>
        <v>5</v>
      </c>
      <c r="F24" s="13"/>
      <c r="G24" s="13"/>
      <c r="H24" s="13"/>
      <c r="I24" s="13"/>
      <c r="J24" s="28"/>
      <c r="K24" s="28"/>
      <c r="L24" s="28"/>
      <c r="M24" s="28"/>
      <c r="N24" s="28"/>
    </row>
    <row r="25" spans="1:14" ht="21.75" customHeight="1" x14ac:dyDescent="0.25">
      <c r="A25" s="5"/>
      <c r="B25" s="16" t="s">
        <v>21</v>
      </c>
      <c r="C25" s="22"/>
      <c r="D25" s="22"/>
      <c r="E25" s="54">
        <f t="shared" si="0"/>
        <v>0</v>
      </c>
      <c r="F25" s="13"/>
      <c r="G25" s="13"/>
      <c r="H25" s="13"/>
      <c r="I25" s="13"/>
      <c r="J25" s="28"/>
      <c r="K25" s="28"/>
      <c r="L25" s="28"/>
      <c r="M25" s="28"/>
      <c r="N25" s="28"/>
    </row>
    <row r="26" spans="1:14" ht="19.5" customHeight="1" x14ac:dyDescent="0.45">
      <c r="A26" s="5">
        <v>36</v>
      </c>
      <c r="B26" s="7" t="s">
        <v>16</v>
      </c>
      <c r="C26" s="14" t="b">
        <v>1</v>
      </c>
      <c r="D26" s="14"/>
      <c r="E26" s="54">
        <f>IF(+C26,5,0)</f>
        <v>5</v>
      </c>
      <c r="F26" s="13"/>
      <c r="G26" s="13"/>
      <c r="H26" s="13"/>
      <c r="I26" s="13"/>
      <c r="J26" s="28"/>
      <c r="K26" s="28"/>
      <c r="L26" s="28"/>
      <c r="M26" s="28"/>
      <c r="N26" s="28"/>
    </row>
    <row r="27" spans="1:14" ht="9.75" customHeight="1" x14ac:dyDescent="0.45">
      <c r="A27" s="5"/>
      <c r="B27" s="63"/>
      <c r="C27" s="64"/>
      <c r="D27" s="64"/>
      <c r="E27" s="65"/>
      <c r="F27" s="13"/>
      <c r="G27" s="13"/>
      <c r="H27" s="13"/>
      <c r="I27" s="13"/>
      <c r="J27" s="28"/>
      <c r="K27" s="28"/>
      <c r="L27" s="28"/>
      <c r="M27" s="28"/>
      <c r="N27" s="28"/>
    </row>
    <row r="28" spans="1:14" ht="24" customHeight="1" x14ac:dyDescent="0.5">
      <c r="A28" s="5"/>
      <c r="B28" s="24"/>
      <c r="C28" s="25"/>
      <c r="D28" s="25" t="s">
        <v>147</v>
      </c>
      <c r="E28" s="55">
        <f>E8+E13+E17+E20+E24+E26</f>
        <v>30</v>
      </c>
    </row>
    <row r="29" spans="1:14" ht="27.75" hidden="1" customHeight="1" x14ac:dyDescent="0.25">
      <c r="A29" s="5">
        <v>40</v>
      </c>
      <c r="B29" s="58" t="s">
        <v>23</v>
      </c>
      <c r="C29" s="59" t="e">
        <f>SUM(#REF!)</f>
        <v>#REF!</v>
      </c>
      <c r="D29" s="59" t="e">
        <f>SUM(#REF!)</f>
        <v>#REF!</v>
      </c>
    </row>
    <row r="30" spans="1:14" ht="242.25" customHeight="1" x14ac:dyDescent="0.25">
      <c r="A30" s="5">
        <v>41</v>
      </c>
      <c r="B30" s="66" t="s">
        <v>148</v>
      </c>
      <c r="C30" s="67"/>
      <c r="D30" s="67"/>
      <c r="E30" s="68"/>
    </row>
    <row r="31" spans="1:14" x14ac:dyDescent="0.25">
      <c r="B31" s="60"/>
      <c r="C31" s="61"/>
      <c r="D31" s="61"/>
    </row>
    <row r="32" spans="1:14" x14ac:dyDescent="0.25">
      <c r="B32" s="17"/>
      <c r="C32" s="18"/>
      <c r="D32" s="18"/>
    </row>
    <row r="33" spans="2:4" x14ac:dyDescent="0.25">
      <c r="B33" s="17"/>
      <c r="C33" s="18"/>
      <c r="D33" s="18"/>
    </row>
    <row r="34" spans="2:4" x14ac:dyDescent="0.25">
      <c r="B34" s="17"/>
      <c r="C34" s="18"/>
      <c r="D34" s="18"/>
    </row>
    <row r="35" spans="2:4" x14ac:dyDescent="0.25">
      <c r="B35" s="17"/>
      <c r="C35" s="18"/>
      <c r="D35" s="18"/>
    </row>
    <row r="36" spans="2:4" x14ac:dyDescent="0.25">
      <c r="B36" s="17"/>
      <c r="C36" s="18"/>
      <c r="D36" s="18"/>
    </row>
    <row r="37" spans="2:4" x14ac:dyDescent="0.25">
      <c r="B37" s="17"/>
      <c r="C37" s="18"/>
      <c r="D37" s="18"/>
    </row>
    <row r="38" spans="2:4" x14ac:dyDescent="0.25">
      <c r="B38" s="17"/>
      <c r="C38" s="18"/>
      <c r="D38" s="18"/>
    </row>
    <row r="39" spans="2:4" x14ac:dyDescent="0.25">
      <c r="B39" s="17"/>
      <c r="C39" s="18"/>
      <c r="D39" s="18"/>
    </row>
    <row r="90" spans="3:3" x14ac:dyDescent="0.25">
      <c r="C90" s="15" t="b">
        <v>1</v>
      </c>
    </row>
  </sheetData>
  <mergeCells count="3">
    <mergeCell ref="A8:B8"/>
    <mergeCell ref="B27:E27"/>
    <mergeCell ref="B30:E30"/>
  </mergeCells>
  <pageMargins left="0.7" right="0.7" top="0.75" bottom="0.75" header="0.3" footer="0.3"/>
  <pageSetup paperSize="9" orientation="portrait" verticalDpi="120"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390525</xdr:colOff>
                    <xdr:row>2</xdr:row>
                    <xdr:rowOff>19050</xdr:rowOff>
                  </from>
                  <to>
                    <xdr:col>2</xdr:col>
                    <xdr:colOff>666750</xdr:colOff>
                    <xdr:row>2</xdr:row>
                    <xdr:rowOff>238125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361950</xdr:colOff>
                    <xdr:row>2</xdr:row>
                    <xdr:rowOff>238125</xdr:rowOff>
                  </from>
                  <to>
                    <xdr:col>2</xdr:col>
                    <xdr:colOff>638175</xdr:colOff>
                    <xdr:row>4</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361950</xdr:colOff>
                    <xdr:row>3</xdr:row>
                    <xdr:rowOff>238125</xdr:rowOff>
                  </from>
                  <to>
                    <xdr:col>2</xdr:col>
                    <xdr:colOff>638175</xdr:colOff>
                    <xdr:row>5</xdr:row>
                    <xdr:rowOff>47625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371475</xdr:colOff>
                    <xdr:row>4</xdr:row>
                    <xdr:rowOff>228600</xdr:rowOff>
                  </from>
                  <to>
                    <xdr:col>2</xdr:col>
                    <xdr:colOff>647700</xdr:colOff>
                    <xdr:row>6</xdr:row>
                    <xdr:rowOff>38100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361950</xdr:colOff>
                    <xdr:row>5</xdr:row>
                    <xdr:rowOff>238125</xdr:rowOff>
                  </from>
                  <to>
                    <xdr:col>2</xdr:col>
                    <xdr:colOff>638175</xdr:colOff>
                    <xdr:row>7</xdr:row>
                    <xdr:rowOff>38100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333375</xdr:colOff>
                    <xdr:row>9</xdr:row>
                    <xdr:rowOff>285750</xdr:rowOff>
                  </from>
                  <to>
                    <xdr:col>2</xdr:col>
                    <xdr:colOff>542925</xdr:colOff>
                    <xdr:row>11</xdr:row>
                    <xdr:rowOff>9525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333375</xdr:colOff>
                    <xdr:row>11</xdr:row>
                    <xdr:rowOff>0</xdr:rowOff>
                  </from>
                  <to>
                    <xdr:col>2</xdr:col>
                    <xdr:colOff>552450</xdr:colOff>
                    <xdr:row>12</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323850</xdr:colOff>
                    <xdr:row>12</xdr:row>
                    <xdr:rowOff>228600</xdr:rowOff>
                  </from>
                  <to>
                    <xdr:col>2</xdr:col>
                    <xdr:colOff>571500</xdr:colOff>
                    <xdr:row>14</xdr:row>
                    <xdr:rowOff>38100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314325</xdr:colOff>
                    <xdr:row>13</xdr:row>
                    <xdr:rowOff>247650</xdr:rowOff>
                  </from>
                  <to>
                    <xdr:col>2</xdr:col>
                    <xdr:colOff>523875</xdr:colOff>
                    <xdr:row>15</xdr:row>
                    <xdr:rowOff>9525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304800</xdr:colOff>
                    <xdr:row>15</xdr:row>
                    <xdr:rowOff>0</xdr:rowOff>
                  </from>
                  <to>
                    <xdr:col>2</xdr:col>
                    <xdr:colOff>514350</xdr:colOff>
                    <xdr:row>16</xdr:row>
                    <xdr:rowOff>9525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323850</xdr:colOff>
                    <xdr:row>17</xdr:row>
                    <xdr:rowOff>228600</xdr:rowOff>
                  </from>
                  <to>
                    <xdr:col>2</xdr:col>
                    <xdr:colOff>504825</xdr:colOff>
                    <xdr:row>19</xdr:row>
                    <xdr:rowOff>19050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314325</xdr:colOff>
                    <xdr:row>21</xdr:row>
                    <xdr:rowOff>28575</xdr:rowOff>
                  </from>
                  <to>
                    <xdr:col>2</xdr:col>
                    <xdr:colOff>609600</xdr:colOff>
                    <xdr:row>21</xdr:row>
                    <xdr:rowOff>438150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314325</xdr:colOff>
                    <xdr:row>21</xdr:row>
                    <xdr:rowOff>390525</xdr:rowOff>
                  </from>
                  <to>
                    <xdr:col>2</xdr:col>
                    <xdr:colOff>504825</xdr:colOff>
                    <xdr:row>22</xdr:row>
                    <xdr:rowOff>371475</xdr:rowOff>
                  </to>
                </anchor>
              </controlPr>
            </control>
          </mc:Choice>
        </mc:AlternateContent>
        <mc:AlternateContent xmlns:mc="http://schemas.openxmlformats.org/markup-compatibility/2006">
          <mc:Choice Requires="x14">
            <control shapeId="5139" r:id="rId17" name="Check Box 19">
              <controlPr defaultSize="0" autoFill="0" autoLine="0" autoPict="0">
                <anchor moveWithCells="1">
                  <from>
                    <xdr:col>2</xdr:col>
                    <xdr:colOff>304800</xdr:colOff>
                    <xdr:row>24</xdr:row>
                    <xdr:rowOff>219075</xdr:rowOff>
                  </from>
                  <to>
                    <xdr:col>2</xdr:col>
                    <xdr:colOff>581025</xdr:colOff>
                    <xdr:row>26</xdr:row>
                    <xdr:rowOff>85725</xdr:rowOff>
                  </to>
                </anchor>
              </controlPr>
            </control>
          </mc:Choice>
        </mc:AlternateContent>
        <mc:AlternateContent xmlns:mc="http://schemas.openxmlformats.org/markup-compatibility/2006">
          <mc:Choice Requires="x14">
            <control shapeId="5140" r:id="rId18" name="Check Box 20">
              <controlPr defaultSize="0" autoFill="0" autoLine="0" autoPict="0">
                <anchor moveWithCells="1">
                  <from>
                    <xdr:col>3</xdr:col>
                    <xdr:colOff>352425</xdr:colOff>
                    <xdr:row>3</xdr:row>
                    <xdr:rowOff>9525</xdr:rowOff>
                  </from>
                  <to>
                    <xdr:col>3</xdr:col>
                    <xdr:colOff>628650</xdr:colOff>
                    <xdr:row>3</xdr:row>
                    <xdr:rowOff>228600</xdr:rowOff>
                  </to>
                </anchor>
              </controlPr>
            </control>
          </mc:Choice>
        </mc:AlternateContent>
        <mc:AlternateContent xmlns:mc="http://schemas.openxmlformats.org/markup-compatibility/2006">
          <mc:Choice Requires="x14">
            <control shapeId="5142" r:id="rId19" name="Check Box 22">
              <controlPr defaultSize="0" autoFill="0" autoLine="0" autoPict="0">
                <anchor moveWithCells="1">
                  <from>
                    <xdr:col>3</xdr:col>
                    <xdr:colOff>342900</xdr:colOff>
                    <xdr:row>3</xdr:row>
                    <xdr:rowOff>238125</xdr:rowOff>
                  </from>
                  <to>
                    <xdr:col>3</xdr:col>
                    <xdr:colOff>619125</xdr:colOff>
                    <xdr:row>5</xdr:row>
                    <xdr:rowOff>0</xdr:rowOff>
                  </to>
                </anchor>
              </controlPr>
            </control>
          </mc:Choice>
        </mc:AlternateContent>
        <mc:AlternateContent xmlns:mc="http://schemas.openxmlformats.org/markup-compatibility/2006">
          <mc:Choice Requires="x14">
            <control shapeId="5143" r:id="rId20" name="Check Box 23">
              <controlPr defaultSize="0" autoFill="0" autoLine="0" autoPict="0">
                <anchor moveWithCells="1">
                  <from>
                    <xdr:col>3</xdr:col>
                    <xdr:colOff>342900</xdr:colOff>
                    <xdr:row>5</xdr:row>
                    <xdr:rowOff>0</xdr:rowOff>
                  </from>
                  <to>
                    <xdr:col>3</xdr:col>
                    <xdr:colOff>619125</xdr:colOff>
                    <xdr:row>6</xdr:row>
                    <xdr:rowOff>57150</xdr:rowOff>
                  </to>
                </anchor>
              </controlPr>
            </control>
          </mc:Choice>
        </mc:AlternateContent>
        <mc:AlternateContent xmlns:mc="http://schemas.openxmlformats.org/markup-compatibility/2006">
          <mc:Choice Requires="x14">
            <control shapeId="5144" r:id="rId21" name="Check Box 24">
              <controlPr defaultSize="0" autoFill="0" autoLine="0" autoPict="0">
                <anchor moveWithCells="1">
                  <from>
                    <xdr:col>3</xdr:col>
                    <xdr:colOff>352425</xdr:colOff>
                    <xdr:row>6</xdr:row>
                    <xdr:rowOff>0</xdr:rowOff>
                  </from>
                  <to>
                    <xdr:col>3</xdr:col>
                    <xdr:colOff>628650</xdr:colOff>
                    <xdr:row>7</xdr:row>
                    <xdr:rowOff>47625</xdr:rowOff>
                  </to>
                </anchor>
              </controlPr>
            </control>
          </mc:Choice>
        </mc:AlternateContent>
        <mc:AlternateContent xmlns:mc="http://schemas.openxmlformats.org/markup-compatibility/2006">
          <mc:Choice Requires="x14">
            <control shapeId="5145" r:id="rId22" name="Check Box 25">
              <controlPr defaultSize="0" autoFill="0" autoLine="0" autoPict="0">
                <anchor moveWithCells="1">
                  <from>
                    <xdr:col>3</xdr:col>
                    <xdr:colOff>342900</xdr:colOff>
                    <xdr:row>8</xdr:row>
                    <xdr:rowOff>314325</xdr:rowOff>
                  </from>
                  <to>
                    <xdr:col>3</xdr:col>
                    <xdr:colOff>552450</xdr:colOff>
                    <xdr:row>9</xdr:row>
                    <xdr:rowOff>276225</xdr:rowOff>
                  </to>
                </anchor>
              </controlPr>
            </control>
          </mc:Choice>
        </mc:AlternateContent>
        <mc:AlternateContent xmlns:mc="http://schemas.openxmlformats.org/markup-compatibility/2006">
          <mc:Choice Requires="x14">
            <control shapeId="5146" r:id="rId23" name="Check Box 26">
              <controlPr defaultSize="0" autoFill="0" autoLine="0" autoPict="0">
                <anchor moveWithCells="1">
                  <from>
                    <xdr:col>3</xdr:col>
                    <xdr:colOff>342900</xdr:colOff>
                    <xdr:row>10</xdr:row>
                    <xdr:rowOff>0</xdr:rowOff>
                  </from>
                  <to>
                    <xdr:col>3</xdr:col>
                    <xdr:colOff>533400</xdr:colOff>
                    <xdr:row>11</xdr:row>
                    <xdr:rowOff>9525</xdr:rowOff>
                  </to>
                </anchor>
              </controlPr>
            </control>
          </mc:Choice>
        </mc:AlternateContent>
        <mc:AlternateContent xmlns:mc="http://schemas.openxmlformats.org/markup-compatibility/2006">
          <mc:Choice Requires="x14">
            <control shapeId="5147" r:id="rId24" name="Check Box 27">
              <controlPr defaultSize="0" autoFill="0" autoLine="0" autoPict="0">
                <anchor moveWithCells="1">
                  <from>
                    <xdr:col>3</xdr:col>
                    <xdr:colOff>342900</xdr:colOff>
                    <xdr:row>10</xdr:row>
                    <xdr:rowOff>238125</xdr:rowOff>
                  </from>
                  <to>
                    <xdr:col>3</xdr:col>
                    <xdr:colOff>561975</xdr:colOff>
                    <xdr:row>12</xdr:row>
                    <xdr:rowOff>0</xdr:rowOff>
                  </to>
                </anchor>
              </controlPr>
            </control>
          </mc:Choice>
        </mc:AlternateContent>
        <mc:AlternateContent xmlns:mc="http://schemas.openxmlformats.org/markup-compatibility/2006">
          <mc:Choice Requires="x14">
            <control shapeId="5148" r:id="rId25" name="Check Box 28">
              <controlPr defaultSize="0" autoFill="0" autoLine="0" autoPict="0">
                <anchor moveWithCells="1">
                  <from>
                    <xdr:col>3</xdr:col>
                    <xdr:colOff>323850</xdr:colOff>
                    <xdr:row>12</xdr:row>
                    <xdr:rowOff>228600</xdr:rowOff>
                  </from>
                  <to>
                    <xdr:col>3</xdr:col>
                    <xdr:colOff>533400</xdr:colOff>
                    <xdr:row>14</xdr:row>
                    <xdr:rowOff>19050</xdr:rowOff>
                  </to>
                </anchor>
              </controlPr>
            </control>
          </mc:Choice>
        </mc:AlternateContent>
        <mc:AlternateContent xmlns:mc="http://schemas.openxmlformats.org/markup-compatibility/2006">
          <mc:Choice Requires="x14">
            <control shapeId="5149" r:id="rId26" name="Check Box 29">
              <controlPr defaultSize="0" autoFill="0" autoLine="0" autoPict="0">
                <anchor moveWithCells="1">
                  <from>
                    <xdr:col>3</xdr:col>
                    <xdr:colOff>323850</xdr:colOff>
                    <xdr:row>13</xdr:row>
                    <xdr:rowOff>247650</xdr:rowOff>
                  </from>
                  <to>
                    <xdr:col>3</xdr:col>
                    <xdr:colOff>542925</xdr:colOff>
                    <xdr:row>15</xdr:row>
                    <xdr:rowOff>0</xdr:rowOff>
                  </to>
                </anchor>
              </controlPr>
            </control>
          </mc:Choice>
        </mc:AlternateContent>
        <mc:AlternateContent xmlns:mc="http://schemas.openxmlformats.org/markup-compatibility/2006">
          <mc:Choice Requires="x14">
            <control shapeId="5150" r:id="rId27" name="Check Box 30">
              <controlPr defaultSize="0" autoFill="0" autoLine="0" autoPict="0">
                <anchor moveWithCells="1">
                  <from>
                    <xdr:col>3</xdr:col>
                    <xdr:colOff>314325</xdr:colOff>
                    <xdr:row>14</xdr:row>
                    <xdr:rowOff>247650</xdr:rowOff>
                  </from>
                  <to>
                    <xdr:col>3</xdr:col>
                    <xdr:colOff>495300</xdr:colOff>
                    <xdr:row>16</xdr:row>
                    <xdr:rowOff>0</xdr:rowOff>
                  </to>
                </anchor>
              </controlPr>
            </control>
          </mc:Choice>
        </mc:AlternateContent>
        <mc:AlternateContent xmlns:mc="http://schemas.openxmlformats.org/markup-compatibility/2006">
          <mc:Choice Requires="x14">
            <control shapeId="5151" r:id="rId28" name="Check Box 31">
              <controlPr defaultSize="0" autoFill="0" autoLine="0" autoPict="0">
                <anchor moveWithCells="1">
                  <from>
                    <xdr:col>3</xdr:col>
                    <xdr:colOff>333375</xdr:colOff>
                    <xdr:row>21</xdr:row>
                    <xdr:rowOff>47625</xdr:rowOff>
                  </from>
                  <to>
                    <xdr:col>3</xdr:col>
                    <xdr:colOff>552450</xdr:colOff>
                    <xdr:row>21</xdr:row>
                    <xdr:rowOff>409575</xdr:rowOff>
                  </to>
                </anchor>
              </controlPr>
            </control>
          </mc:Choice>
        </mc:AlternateContent>
        <mc:AlternateContent xmlns:mc="http://schemas.openxmlformats.org/markup-compatibility/2006">
          <mc:Choice Requires="x14">
            <control shapeId="5152" r:id="rId29" name="Check Box 32">
              <controlPr defaultSize="0" autoFill="0" autoLine="0" autoPict="0">
                <anchor moveWithCells="1">
                  <from>
                    <xdr:col>3</xdr:col>
                    <xdr:colOff>342900</xdr:colOff>
                    <xdr:row>21</xdr:row>
                    <xdr:rowOff>342900</xdr:rowOff>
                  </from>
                  <to>
                    <xdr:col>3</xdr:col>
                    <xdr:colOff>619125</xdr:colOff>
                    <xdr:row>22</xdr:row>
                    <xdr:rowOff>400050</xdr:rowOff>
                  </to>
                </anchor>
              </controlPr>
            </control>
          </mc:Choice>
        </mc:AlternateContent>
        <mc:AlternateContent xmlns:mc="http://schemas.openxmlformats.org/markup-compatibility/2006">
          <mc:Choice Requires="x14">
            <control shapeId="5159" r:id="rId30" name="Check Box 39">
              <controlPr defaultSize="0" autoFill="0" autoLine="0" autoPict="0">
                <anchor moveWithCells="1">
                  <from>
                    <xdr:col>3</xdr:col>
                    <xdr:colOff>323850</xdr:colOff>
                    <xdr:row>24</xdr:row>
                    <xdr:rowOff>180975</xdr:rowOff>
                  </from>
                  <to>
                    <xdr:col>3</xdr:col>
                    <xdr:colOff>514350</xdr:colOff>
                    <xdr:row>26</xdr:row>
                    <xdr:rowOff>104775</xdr:rowOff>
                  </to>
                </anchor>
              </controlPr>
            </control>
          </mc:Choice>
        </mc:AlternateContent>
        <mc:AlternateContent xmlns:mc="http://schemas.openxmlformats.org/markup-compatibility/2006">
          <mc:Choice Requires="x14">
            <control shapeId="5160" r:id="rId31" name="Check Box 40">
              <controlPr defaultSize="0" autoFill="0" autoLine="0" autoPict="0">
                <anchor moveWithCells="1">
                  <from>
                    <xdr:col>2</xdr:col>
                    <xdr:colOff>333375</xdr:colOff>
                    <xdr:row>7</xdr:row>
                    <xdr:rowOff>219075</xdr:rowOff>
                  </from>
                  <to>
                    <xdr:col>2</xdr:col>
                    <xdr:colOff>590550</xdr:colOff>
                    <xdr:row>9</xdr:row>
                    <xdr:rowOff>66675</xdr:rowOff>
                  </to>
                </anchor>
              </controlPr>
            </control>
          </mc:Choice>
        </mc:AlternateContent>
        <mc:AlternateContent xmlns:mc="http://schemas.openxmlformats.org/markup-compatibility/2006">
          <mc:Choice Requires="x14">
            <control shapeId="5161" r:id="rId32" name="Check Box 41">
              <controlPr defaultSize="0" autoFill="0" autoLine="0" autoPict="0">
                <anchor moveWithCells="1">
                  <from>
                    <xdr:col>3</xdr:col>
                    <xdr:colOff>333375</xdr:colOff>
                    <xdr:row>8</xdr:row>
                    <xdr:rowOff>0</xdr:rowOff>
                  </from>
                  <to>
                    <xdr:col>3</xdr:col>
                    <xdr:colOff>542925</xdr:colOff>
                    <xdr:row>8</xdr:row>
                    <xdr:rowOff>295275</xdr:rowOff>
                  </to>
                </anchor>
              </controlPr>
            </control>
          </mc:Choice>
        </mc:AlternateContent>
        <mc:AlternateContent xmlns:mc="http://schemas.openxmlformats.org/markup-compatibility/2006">
          <mc:Choice Requires="x14">
            <control shapeId="5162" r:id="rId33" name="Check Box 42">
              <controlPr defaultSize="0" autoFill="0" autoLine="0" autoPict="0">
                <anchor moveWithCells="1">
                  <from>
                    <xdr:col>2</xdr:col>
                    <xdr:colOff>342900</xdr:colOff>
                    <xdr:row>8</xdr:row>
                    <xdr:rowOff>295275</xdr:rowOff>
                  </from>
                  <to>
                    <xdr:col>2</xdr:col>
                    <xdr:colOff>581025</xdr:colOff>
                    <xdr:row>9</xdr:row>
                    <xdr:rowOff>295275</xdr:rowOff>
                  </to>
                </anchor>
              </controlPr>
            </control>
          </mc:Choice>
        </mc:AlternateContent>
        <mc:AlternateContent xmlns:mc="http://schemas.openxmlformats.org/markup-compatibility/2006">
          <mc:Choice Requires="x14">
            <control shapeId="5165" r:id="rId34" name="Check Box 45">
              <controlPr defaultSize="0" autoFill="0" autoLine="0" autoPict="0">
                <anchor moveWithCells="1">
                  <from>
                    <xdr:col>3</xdr:col>
                    <xdr:colOff>238125</xdr:colOff>
                    <xdr:row>17</xdr:row>
                    <xdr:rowOff>190500</xdr:rowOff>
                  </from>
                  <to>
                    <xdr:col>3</xdr:col>
                    <xdr:colOff>457200</xdr:colOff>
                    <xdr:row>19</xdr:row>
                    <xdr:rowOff>38100</xdr:rowOff>
                  </to>
                </anchor>
              </controlPr>
            </control>
          </mc:Choice>
        </mc:AlternateContent>
        <mc:AlternateContent xmlns:mc="http://schemas.openxmlformats.org/markup-compatibility/2006">
          <mc:Choice Requires="x14">
            <control shapeId="5167" r:id="rId35" name="Check Box 47">
              <controlPr defaultSize="0" autoFill="0" autoLine="0" autoPict="0">
                <anchor moveWithCells="1">
                  <from>
                    <xdr:col>2</xdr:col>
                    <xdr:colOff>323850</xdr:colOff>
                    <xdr:row>16</xdr:row>
                    <xdr:rowOff>171450</xdr:rowOff>
                  </from>
                  <to>
                    <xdr:col>2</xdr:col>
                    <xdr:colOff>542925</xdr:colOff>
                    <xdr:row>18</xdr:row>
                    <xdr:rowOff>28575</xdr:rowOff>
                  </to>
                </anchor>
              </controlPr>
            </control>
          </mc:Choice>
        </mc:AlternateContent>
        <mc:AlternateContent xmlns:mc="http://schemas.openxmlformats.org/markup-compatibility/2006">
          <mc:Choice Requires="x14">
            <control shapeId="5168" r:id="rId36" name="Check Box 48">
              <controlPr defaultSize="0" autoFill="0" autoLine="0" autoPict="0">
                <anchor moveWithCells="1">
                  <from>
                    <xdr:col>3</xdr:col>
                    <xdr:colOff>257175</xdr:colOff>
                    <xdr:row>16</xdr:row>
                    <xdr:rowOff>209550</xdr:rowOff>
                  </from>
                  <to>
                    <xdr:col>3</xdr:col>
                    <xdr:colOff>476250</xdr:colOff>
                    <xdr:row>18</xdr:row>
                    <xdr:rowOff>57150</xdr:rowOff>
                  </to>
                </anchor>
              </controlPr>
            </control>
          </mc:Choice>
        </mc:AlternateContent>
        <mc:AlternateContent xmlns:mc="http://schemas.openxmlformats.org/markup-compatibility/2006">
          <mc:Choice Requires="x14">
            <control shapeId="5169" r:id="rId37" name="Check Box 49">
              <controlPr defaultSize="0" autoFill="0" autoLine="0" autoPict="0">
                <anchor moveWithCells="1">
                  <from>
                    <xdr:col>2</xdr:col>
                    <xdr:colOff>314325</xdr:colOff>
                    <xdr:row>19</xdr:row>
                    <xdr:rowOff>466725</xdr:rowOff>
                  </from>
                  <to>
                    <xdr:col>2</xdr:col>
                    <xdr:colOff>504825</xdr:colOff>
                    <xdr:row>20</xdr:row>
                    <xdr:rowOff>247650</xdr:rowOff>
                  </to>
                </anchor>
              </controlPr>
            </control>
          </mc:Choice>
        </mc:AlternateContent>
        <mc:AlternateContent xmlns:mc="http://schemas.openxmlformats.org/markup-compatibility/2006">
          <mc:Choice Requires="x14">
            <control shapeId="5171" r:id="rId38" name="Check Box 51">
              <controlPr defaultSize="0" autoFill="0" autoLine="0" autoPict="0">
                <anchor moveWithCells="1">
                  <from>
                    <xdr:col>3</xdr:col>
                    <xdr:colOff>333375</xdr:colOff>
                    <xdr:row>20</xdr:row>
                    <xdr:rowOff>0</xdr:rowOff>
                  </from>
                  <to>
                    <xdr:col>3</xdr:col>
                    <xdr:colOff>561975</xdr:colOff>
                    <xdr:row>20</xdr:row>
                    <xdr:rowOff>228600</xdr:rowOff>
                  </to>
                </anchor>
              </controlPr>
            </control>
          </mc:Choice>
        </mc:AlternateContent>
        <mc:AlternateContent xmlns:mc="http://schemas.openxmlformats.org/markup-compatibility/2006">
          <mc:Choice Requires="x14">
            <control shapeId="5185" r:id="rId39" name="Check Box 65">
              <controlPr defaultSize="0" autoFill="0" autoLine="0" autoPict="0">
                <anchor moveWithCells="1">
                  <from>
                    <xdr:col>2</xdr:col>
                    <xdr:colOff>295275</xdr:colOff>
                    <xdr:row>24</xdr:row>
                    <xdr:rowOff>0</xdr:rowOff>
                  </from>
                  <to>
                    <xdr:col>2</xdr:col>
                    <xdr:colOff>571500</xdr:colOff>
                    <xdr:row>25</xdr:row>
                    <xdr:rowOff>57150</xdr:rowOff>
                  </to>
                </anchor>
              </controlPr>
            </control>
          </mc:Choice>
        </mc:AlternateContent>
        <mc:AlternateContent xmlns:mc="http://schemas.openxmlformats.org/markup-compatibility/2006">
          <mc:Choice Requires="x14">
            <control shapeId="5187" r:id="rId40" name="Check Box 67">
              <controlPr defaultSize="0" autoFill="0" autoLine="0" autoPict="0">
                <anchor moveWithCells="1">
                  <from>
                    <xdr:col>3</xdr:col>
                    <xdr:colOff>314325</xdr:colOff>
                    <xdr:row>24</xdr:row>
                    <xdr:rowOff>0</xdr:rowOff>
                  </from>
                  <to>
                    <xdr:col>3</xdr:col>
                    <xdr:colOff>600075</xdr:colOff>
                    <xdr:row>25</xdr:row>
                    <xdr:rowOff>66675</xdr:rowOff>
                  </to>
                </anchor>
              </controlPr>
            </control>
          </mc:Choice>
        </mc:AlternateContent>
        <mc:AlternateContent xmlns:mc="http://schemas.openxmlformats.org/markup-compatibility/2006">
          <mc:Choice Requires="x14">
            <control shapeId="5141" r:id="rId41" name="Check Box 21">
              <controlPr defaultSize="0" autoFill="0" autoLine="0" autoPict="0">
                <anchor moveWithCells="1">
                  <from>
                    <xdr:col>3</xdr:col>
                    <xdr:colOff>352425</xdr:colOff>
                    <xdr:row>1</xdr:row>
                    <xdr:rowOff>190500</xdr:rowOff>
                  </from>
                  <to>
                    <xdr:col>3</xdr:col>
                    <xdr:colOff>628650</xdr:colOff>
                    <xdr:row>2</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BQ219"/>
  <sheetViews>
    <sheetView rightToLeft="1" topLeftCell="B22" zoomScale="80" zoomScaleNormal="80" workbookViewId="0">
      <selection activeCell="B29" sqref="B29"/>
    </sheetView>
  </sheetViews>
  <sheetFormatPr defaultColWidth="9.140625" defaultRowHeight="18" x14ac:dyDescent="0.25"/>
  <cols>
    <col min="1" max="1" width="1.85546875" style="3" hidden="1" customWidth="1"/>
    <col min="2" max="2" width="74" style="3" customWidth="1"/>
    <col min="3" max="3" width="6.85546875" style="39" customWidth="1"/>
    <col min="4" max="4" width="6.85546875" style="31" customWidth="1"/>
    <col min="5" max="5" width="6.28515625" style="31" customWidth="1"/>
    <col min="6" max="6" width="6.7109375" style="31" customWidth="1"/>
    <col min="7" max="7" width="7.7109375" style="31" customWidth="1"/>
    <col min="8" max="10" width="6.42578125" style="31" customWidth="1"/>
    <col min="11" max="11" width="5.7109375" style="31" customWidth="1"/>
    <col min="12" max="12" width="6" style="31" customWidth="1"/>
    <col min="13" max="13" width="5.42578125" style="31" customWidth="1"/>
    <col min="14" max="62" width="6.5703125" style="31" customWidth="1"/>
    <col min="63" max="63" width="6.7109375" style="31" customWidth="1"/>
    <col min="64" max="64" width="7.28515625" style="31" customWidth="1"/>
    <col min="65" max="65" width="6.85546875" style="4" customWidth="1"/>
    <col min="66" max="66" width="7.7109375" style="42" customWidth="1"/>
    <col min="67" max="67" width="9.140625" style="4"/>
    <col min="68" max="69" width="9.140625" style="42"/>
    <col min="70" max="16384" width="9.140625" style="4"/>
  </cols>
  <sheetData>
    <row r="1" spans="1:69" ht="27.75" customHeight="1" x14ac:dyDescent="0.25">
      <c r="B1" s="30" t="s">
        <v>41</v>
      </c>
      <c r="C1" s="38">
        <v>6</v>
      </c>
      <c r="D1" s="37"/>
      <c r="E1" s="37"/>
      <c r="F1" s="37"/>
      <c r="G1" s="37"/>
      <c r="H1" s="37"/>
      <c r="I1" s="37"/>
      <c r="J1" s="37"/>
      <c r="K1" s="37"/>
      <c r="L1" s="37"/>
      <c r="M1" s="37"/>
      <c r="N1" s="37"/>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37"/>
      <c r="BL1" s="37"/>
    </row>
    <row r="2" spans="1:69" ht="18" customHeight="1" x14ac:dyDescent="0.25">
      <c r="B2" s="4"/>
      <c r="C2" s="31"/>
      <c r="K2" s="71" t="s">
        <v>54</v>
      </c>
      <c r="L2" s="71"/>
      <c r="M2" s="71"/>
      <c r="N2" s="71"/>
      <c r="O2" s="71"/>
      <c r="P2" s="71"/>
      <c r="Q2" s="71"/>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row>
    <row r="3" spans="1:69" ht="18" customHeight="1" x14ac:dyDescent="0.5">
      <c r="B3" s="2" t="s">
        <v>26</v>
      </c>
      <c r="C3" s="50"/>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row>
    <row r="4" spans="1:69" s="44" customFormat="1" ht="27" customHeight="1" x14ac:dyDescent="0.25">
      <c r="A4" s="43"/>
      <c r="B4" s="40"/>
      <c r="C4" s="69" t="s">
        <v>60</v>
      </c>
      <c r="D4" s="70"/>
      <c r="E4" s="69" t="s">
        <v>61</v>
      </c>
      <c r="F4" s="70"/>
      <c r="G4" s="69" t="s">
        <v>62</v>
      </c>
      <c r="H4" s="70"/>
      <c r="I4" s="69" t="s">
        <v>63</v>
      </c>
      <c r="J4" s="70"/>
      <c r="K4" s="69" t="s">
        <v>64</v>
      </c>
      <c r="L4" s="70"/>
      <c r="M4" s="69" t="s">
        <v>65</v>
      </c>
      <c r="N4" s="70"/>
      <c r="O4" s="69" t="s">
        <v>72</v>
      </c>
      <c r="P4" s="70"/>
      <c r="Q4" s="69" t="s">
        <v>73</v>
      </c>
      <c r="R4" s="70"/>
      <c r="S4" s="69" t="s">
        <v>74</v>
      </c>
      <c r="T4" s="70"/>
      <c r="U4" s="69" t="s">
        <v>75</v>
      </c>
      <c r="V4" s="70"/>
      <c r="W4" s="69" t="s">
        <v>76</v>
      </c>
      <c r="X4" s="70"/>
      <c r="Y4" s="69" t="s">
        <v>77</v>
      </c>
      <c r="Z4" s="70"/>
      <c r="AA4" s="69" t="s">
        <v>78</v>
      </c>
      <c r="AB4" s="70"/>
      <c r="AC4" s="69" t="s">
        <v>79</v>
      </c>
      <c r="AD4" s="70"/>
      <c r="AE4" s="69" t="s">
        <v>80</v>
      </c>
      <c r="AF4" s="70"/>
      <c r="AG4" s="69" t="s">
        <v>81</v>
      </c>
      <c r="AH4" s="70"/>
      <c r="AI4" s="69" t="s">
        <v>82</v>
      </c>
      <c r="AJ4" s="70"/>
      <c r="AK4" s="69" t="s">
        <v>83</v>
      </c>
      <c r="AL4" s="70"/>
      <c r="AM4" s="69" t="s">
        <v>84</v>
      </c>
      <c r="AN4" s="70"/>
      <c r="AO4" s="69" t="s">
        <v>85</v>
      </c>
      <c r="AP4" s="70"/>
      <c r="AQ4" s="69" t="s">
        <v>86</v>
      </c>
      <c r="AR4" s="70"/>
      <c r="AS4" s="69" t="s">
        <v>87</v>
      </c>
      <c r="AT4" s="70"/>
      <c r="AU4" s="69" t="s">
        <v>88</v>
      </c>
      <c r="AV4" s="70"/>
      <c r="AW4" s="69" t="s">
        <v>89</v>
      </c>
      <c r="AX4" s="70"/>
      <c r="AY4" s="69" t="s">
        <v>90</v>
      </c>
      <c r="AZ4" s="70"/>
      <c r="BA4" s="69" t="s">
        <v>91</v>
      </c>
      <c r="BB4" s="70"/>
      <c r="BC4" s="69" t="s">
        <v>92</v>
      </c>
      <c r="BD4" s="70"/>
      <c r="BE4" s="69" t="s">
        <v>93</v>
      </c>
      <c r="BF4" s="70"/>
      <c r="BG4" s="69" t="s">
        <v>94</v>
      </c>
      <c r="BH4" s="70"/>
      <c r="BI4" s="69" t="s">
        <v>95</v>
      </c>
      <c r="BJ4" s="70"/>
      <c r="BK4" s="69" t="s">
        <v>66</v>
      </c>
      <c r="BL4" s="70"/>
      <c r="BM4" s="69" t="s">
        <v>52</v>
      </c>
      <c r="BN4" s="70"/>
      <c r="BP4" s="45"/>
      <c r="BQ4" s="45"/>
    </row>
    <row r="5" spans="1:69" ht="27" customHeight="1" x14ac:dyDescent="0.25">
      <c r="B5" s="12" t="s">
        <v>12</v>
      </c>
      <c r="C5" s="32" t="s">
        <v>10</v>
      </c>
      <c r="D5" s="32" t="s">
        <v>11</v>
      </c>
      <c r="E5" s="32" t="s">
        <v>10</v>
      </c>
      <c r="F5" s="32" t="s">
        <v>11</v>
      </c>
      <c r="G5" s="32" t="s">
        <v>10</v>
      </c>
      <c r="H5" s="32" t="s">
        <v>11</v>
      </c>
      <c r="I5" s="32" t="s">
        <v>10</v>
      </c>
      <c r="J5" s="32" t="s">
        <v>11</v>
      </c>
      <c r="K5" s="32" t="s">
        <v>10</v>
      </c>
      <c r="L5" s="32" t="s">
        <v>11</v>
      </c>
      <c r="M5" s="32" t="s">
        <v>10</v>
      </c>
      <c r="N5" s="32" t="s">
        <v>11</v>
      </c>
      <c r="O5" s="46" t="s">
        <v>10</v>
      </c>
      <c r="P5" s="46" t="s">
        <v>11</v>
      </c>
      <c r="Q5" s="46" t="s">
        <v>10</v>
      </c>
      <c r="R5" s="46" t="s">
        <v>11</v>
      </c>
      <c r="S5" s="46" t="s">
        <v>10</v>
      </c>
      <c r="T5" s="46" t="s">
        <v>11</v>
      </c>
      <c r="U5" s="46" t="s">
        <v>10</v>
      </c>
      <c r="V5" s="46" t="s">
        <v>11</v>
      </c>
      <c r="W5" s="46" t="s">
        <v>10</v>
      </c>
      <c r="X5" s="46" t="s">
        <v>11</v>
      </c>
      <c r="Y5" s="46" t="s">
        <v>10</v>
      </c>
      <c r="Z5" s="46" t="s">
        <v>11</v>
      </c>
      <c r="AA5" s="46" t="s">
        <v>10</v>
      </c>
      <c r="AB5" s="46" t="s">
        <v>11</v>
      </c>
      <c r="AC5" s="46" t="s">
        <v>10</v>
      </c>
      <c r="AD5" s="46" t="s">
        <v>11</v>
      </c>
      <c r="AE5" s="46" t="s">
        <v>10</v>
      </c>
      <c r="AF5" s="46" t="s">
        <v>11</v>
      </c>
      <c r="AG5" s="46" t="s">
        <v>10</v>
      </c>
      <c r="AH5" s="46" t="s">
        <v>11</v>
      </c>
      <c r="AI5" s="46" t="s">
        <v>10</v>
      </c>
      <c r="AJ5" s="46" t="s">
        <v>11</v>
      </c>
      <c r="AK5" s="46" t="s">
        <v>10</v>
      </c>
      <c r="AL5" s="46" t="s">
        <v>11</v>
      </c>
      <c r="AM5" s="46" t="s">
        <v>10</v>
      </c>
      <c r="AN5" s="46" t="s">
        <v>11</v>
      </c>
      <c r="AO5" s="46" t="s">
        <v>10</v>
      </c>
      <c r="AP5" s="46" t="s">
        <v>11</v>
      </c>
      <c r="AQ5" s="46" t="s">
        <v>10</v>
      </c>
      <c r="AR5" s="46" t="s">
        <v>11</v>
      </c>
      <c r="AS5" s="46" t="s">
        <v>10</v>
      </c>
      <c r="AT5" s="46" t="s">
        <v>11</v>
      </c>
      <c r="AU5" s="46" t="s">
        <v>10</v>
      </c>
      <c r="AV5" s="46" t="s">
        <v>11</v>
      </c>
      <c r="AW5" s="46" t="s">
        <v>10</v>
      </c>
      <c r="AX5" s="46" t="s">
        <v>11</v>
      </c>
      <c r="AY5" s="46" t="s">
        <v>10</v>
      </c>
      <c r="AZ5" s="46" t="s">
        <v>11</v>
      </c>
      <c r="BA5" s="46" t="s">
        <v>10</v>
      </c>
      <c r="BB5" s="46" t="s">
        <v>11</v>
      </c>
      <c r="BC5" s="46" t="s">
        <v>10</v>
      </c>
      <c r="BD5" s="46" t="s">
        <v>11</v>
      </c>
      <c r="BE5" s="46" t="s">
        <v>10</v>
      </c>
      <c r="BF5" s="46" t="s">
        <v>11</v>
      </c>
      <c r="BG5" s="46" t="s">
        <v>10</v>
      </c>
      <c r="BH5" s="46" t="s">
        <v>11</v>
      </c>
      <c r="BI5" s="46" t="s">
        <v>10</v>
      </c>
      <c r="BJ5" s="46" t="s">
        <v>11</v>
      </c>
      <c r="BK5" s="46" t="s">
        <v>10</v>
      </c>
      <c r="BL5" s="32" t="s">
        <v>11</v>
      </c>
      <c r="BM5" s="46" t="s">
        <v>10</v>
      </c>
      <c r="BN5" s="46" t="s">
        <v>11</v>
      </c>
    </row>
    <row r="6" spans="1:69" ht="37.5" x14ac:dyDescent="0.25">
      <c r="A6" s="5">
        <v>1</v>
      </c>
      <c r="B6" s="10" t="s">
        <v>9</v>
      </c>
      <c r="C6" s="33">
        <v>0</v>
      </c>
      <c r="D6" s="33">
        <v>1</v>
      </c>
      <c r="E6" s="33">
        <v>0</v>
      </c>
      <c r="F6" s="33">
        <v>1</v>
      </c>
      <c r="G6" s="33">
        <v>0</v>
      </c>
      <c r="H6" s="33">
        <v>1</v>
      </c>
      <c r="I6" s="33">
        <v>0</v>
      </c>
      <c r="J6" s="33">
        <v>1</v>
      </c>
      <c r="K6" s="33">
        <v>0</v>
      </c>
      <c r="L6" s="33">
        <v>1</v>
      </c>
      <c r="M6" s="33">
        <v>0</v>
      </c>
      <c r="N6" s="33">
        <v>1</v>
      </c>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f>SUM(C6+E6+G6+I6+K6+M6+O6+Q6+S6+U6+W6+Y6+AA6+AC6+AE6+AG6+AI6+AK6+AM6+AO6+AQ6+AS6+AU6+AW6+AY6+BA6+BC6+BE6+BG6+BI6)</f>
        <v>0</v>
      </c>
      <c r="BL6" s="33">
        <f>SUM(D6+F6+H6+J6+L6+N6+P6+R6+T6+V6+X6+Z6+AB6+AD6+AF6+AH6+AJ6+AL6+AN6+AP6+AR6+AT6+AV6+AX6+AZ6+BB6+BD6+BF6+BH6+BJ6)</f>
        <v>6</v>
      </c>
      <c r="BM6" s="47">
        <f>BK6/BP6*100</f>
        <v>0</v>
      </c>
      <c r="BN6" s="47">
        <f>BL6/BQ6*100</f>
        <v>100</v>
      </c>
      <c r="BP6" s="42">
        <f>BK6+BL6</f>
        <v>6</v>
      </c>
      <c r="BQ6" s="42">
        <f>BK6+BL6</f>
        <v>6</v>
      </c>
    </row>
    <row r="7" spans="1:69" ht="19.5" x14ac:dyDescent="0.25">
      <c r="A7" s="5">
        <v>2</v>
      </c>
      <c r="B7" s="10" t="s">
        <v>6</v>
      </c>
      <c r="C7" s="33">
        <v>0</v>
      </c>
      <c r="D7" s="33">
        <v>1</v>
      </c>
      <c r="E7" s="33">
        <v>0</v>
      </c>
      <c r="F7" s="33">
        <v>1</v>
      </c>
      <c r="G7" s="33">
        <v>0</v>
      </c>
      <c r="H7" s="33">
        <v>1</v>
      </c>
      <c r="I7" s="33">
        <v>0</v>
      </c>
      <c r="J7" s="33">
        <v>1</v>
      </c>
      <c r="K7" s="33">
        <v>0</v>
      </c>
      <c r="L7" s="33">
        <v>1</v>
      </c>
      <c r="M7" s="33">
        <v>0</v>
      </c>
      <c r="N7" s="33">
        <v>1</v>
      </c>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f t="shared" ref="BK7:BK28" si="0">SUM(C7+E7+G7+I7+K7+M7+O7+Q7+S7+U7+W7+Y7+AA7+AC7+AE7+AG7+AI7+AK7+AM7+AO7+AQ7+AS7+AU7+AW7+AY7+BA7+BC7+BE7+BG7+BI7)</f>
        <v>0</v>
      </c>
      <c r="BL7" s="33">
        <f t="shared" ref="BL7:BL28" si="1">SUM(D7+F7+H7+J7+L7+N7+P7+R7+T7+V7+X7+Z7+AB7+AD7+AF7+AH7+AJ7+AL7+AN7+AP7+AR7+AT7+AV7+AX7+AZ7+BB7+BD7+BF7+BH7+BJ7)</f>
        <v>6</v>
      </c>
      <c r="BM7" s="47">
        <f t="shared" ref="BM7:BM26" si="2">BK7/BP7*100</f>
        <v>0</v>
      </c>
      <c r="BN7" s="47">
        <f>BL7/BQ7*100</f>
        <v>100</v>
      </c>
      <c r="BP7" s="42">
        <f t="shared" ref="BP7:BP28" si="3">BK7+BL7</f>
        <v>6</v>
      </c>
      <c r="BQ7" s="42">
        <f t="shared" ref="BQ7:BQ28" si="4">BK7+BL7</f>
        <v>6</v>
      </c>
    </row>
    <row r="8" spans="1:69" ht="36" x14ac:dyDescent="0.25">
      <c r="A8" s="5">
        <v>3</v>
      </c>
      <c r="B8" s="10" t="s">
        <v>7</v>
      </c>
      <c r="C8" s="33">
        <v>0</v>
      </c>
      <c r="D8" s="33">
        <v>1</v>
      </c>
      <c r="E8" s="33">
        <v>0</v>
      </c>
      <c r="F8" s="33">
        <v>1</v>
      </c>
      <c r="G8" s="33">
        <v>0</v>
      </c>
      <c r="H8" s="33">
        <v>1</v>
      </c>
      <c r="I8" s="33">
        <v>0</v>
      </c>
      <c r="J8" s="33">
        <v>1</v>
      </c>
      <c r="K8" s="33">
        <v>0</v>
      </c>
      <c r="L8" s="33">
        <v>1</v>
      </c>
      <c r="M8" s="33">
        <v>0</v>
      </c>
      <c r="N8" s="33">
        <v>1</v>
      </c>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f t="shared" si="0"/>
        <v>0</v>
      </c>
      <c r="BL8" s="33">
        <f t="shared" si="1"/>
        <v>6</v>
      </c>
      <c r="BM8" s="47">
        <f t="shared" si="2"/>
        <v>0</v>
      </c>
      <c r="BN8" s="47">
        <f>BL8/BQ8*100</f>
        <v>100</v>
      </c>
      <c r="BP8" s="42">
        <f t="shared" si="3"/>
        <v>6</v>
      </c>
      <c r="BQ8" s="42">
        <f t="shared" si="4"/>
        <v>6</v>
      </c>
    </row>
    <row r="9" spans="1:69" ht="36" x14ac:dyDescent="0.25">
      <c r="A9" s="5">
        <v>4</v>
      </c>
      <c r="B9" s="10" t="s">
        <v>8</v>
      </c>
      <c r="C9" s="33">
        <v>0</v>
      </c>
      <c r="D9" s="33">
        <v>1</v>
      </c>
      <c r="E9" s="33">
        <v>0</v>
      </c>
      <c r="F9" s="33">
        <v>1</v>
      </c>
      <c r="G9" s="33">
        <v>0</v>
      </c>
      <c r="H9" s="33">
        <v>1</v>
      </c>
      <c r="I9" s="33">
        <v>0</v>
      </c>
      <c r="J9" s="33">
        <v>1</v>
      </c>
      <c r="K9" s="33">
        <v>0</v>
      </c>
      <c r="L9" s="33">
        <v>1</v>
      </c>
      <c r="M9" s="33">
        <v>0</v>
      </c>
      <c r="N9" s="33">
        <v>1</v>
      </c>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f t="shared" si="0"/>
        <v>0</v>
      </c>
      <c r="BL9" s="33">
        <f t="shared" si="1"/>
        <v>6</v>
      </c>
      <c r="BM9" s="47">
        <f t="shared" si="2"/>
        <v>0</v>
      </c>
      <c r="BN9" s="47">
        <f>BL9/BQ9*100</f>
        <v>100</v>
      </c>
      <c r="BP9" s="42">
        <f t="shared" si="3"/>
        <v>6</v>
      </c>
      <c r="BQ9" s="42">
        <f t="shared" si="4"/>
        <v>6</v>
      </c>
    </row>
    <row r="10" spans="1:69" ht="19.5" x14ac:dyDescent="0.25">
      <c r="A10" s="5">
        <v>5</v>
      </c>
      <c r="B10" s="11" t="s">
        <v>3</v>
      </c>
      <c r="C10" s="33">
        <v>0</v>
      </c>
      <c r="D10" s="33">
        <v>1</v>
      </c>
      <c r="E10" s="33">
        <v>0</v>
      </c>
      <c r="F10" s="33">
        <v>1</v>
      </c>
      <c r="G10" s="33">
        <v>0</v>
      </c>
      <c r="H10" s="33">
        <v>1</v>
      </c>
      <c r="I10" s="33">
        <v>0</v>
      </c>
      <c r="J10" s="33">
        <v>1</v>
      </c>
      <c r="K10" s="33">
        <v>0</v>
      </c>
      <c r="L10" s="33">
        <v>1</v>
      </c>
      <c r="M10" s="33">
        <v>0</v>
      </c>
      <c r="N10" s="33">
        <v>1</v>
      </c>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f t="shared" si="0"/>
        <v>0</v>
      </c>
      <c r="BL10" s="33">
        <f t="shared" si="1"/>
        <v>6</v>
      </c>
      <c r="BM10" s="47">
        <f t="shared" si="2"/>
        <v>0</v>
      </c>
      <c r="BN10" s="47">
        <f>BL10/BQ10*100</f>
        <v>100</v>
      </c>
      <c r="BP10" s="42">
        <f t="shared" si="3"/>
        <v>6</v>
      </c>
      <c r="BQ10" s="42">
        <f t="shared" si="4"/>
        <v>6</v>
      </c>
    </row>
    <row r="11" spans="1:69" ht="19.5" x14ac:dyDescent="0.25">
      <c r="A11" s="62" t="s">
        <v>13</v>
      </c>
      <c r="B11" s="62"/>
      <c r="C11" s="12"/>
      <c r="D11" s="12"/>
      <c r="E11" s="12"/>
      <c r="F11" s="12"/>
      <c r="G11" s="12"/>
      <c r="H11" s="12"/>
      <c r="I11" s="12"/>
      <c r="J11" s="12"/>
      <c r="K11" s="12"/>
      <c r="L11" s="12"/>
      <c r="M11" s="12"/>
      <c r="N11" s="1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48"/>
      <c r="BN11" s="48"/>
      <c r="BP11" s="42">
        <f t="shared" si="3"/>
        <v>0</v>
      </c>
      <c r="BQ11" s="42">
        <f t="shared" si="4"/>
        <v>0</v>
      </c>
    </row>
    <row r="12" spans="1:69" ht="21" customHeight="1" x14ac:dyDescent="0.25">
      <c r="A12" s="5">
        <v>1</v>
      </c>
      <c r="B12" s="10" t="s">
        <v>2</v>
      </c>
      <c r="C12" s="36">
        <v>1</v>
      </c>
      <c r="D12" s="36">
        <v>1</v>
      </c>
      <c r="E12" s="36"/>
      <c r="F12" s="36"/>
      <c r="G12" s="36">
        <v>1</v>
      </c>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3">
        <f t="shared" si="0"/>
        <v>2</v>
      </c>
      <c r="BL12" s="33">
        <f t="shared" si="1"/>
        <v>1</v>
      </c>
      <c r="BM12" s="47">
        <f t="shared" si="2"/>
        <v>66.666666666666657</v>
      </c>
      <c r="BN12" s="47">
        <f>BL12/BQ12*100</f>
        <v>33.333333333333329</v>
      </c>
      <c r="BP12" s="42">
        <f t="shared" si="3"/>
        <v>3</v>
      </c>
      <c r="BQ12" s="42">
        <f t="shared" si="4"/>
        <v>3</v>
      </c>
    </row>
    <row r="13" spans="1:69" ht="24" customHeight="1" x14ac:dyDescent="0.25">
      <c r="A13" s="5">
        <v>2</v>
      </c>
      <c r="B13" s="10" t="s">
        <v>0</v>
      </c>
      <c r="C13" s="36">
        <v>1</v>
      </c>
      <c r="D13" s="36">
        <v>1</v>
      </c>
      <c r="E13" s="36"/>
      <c r="F13" s="36"/>
      <c r="G13" s="36"/>
      <c r="H13" s="36">
        <v>1</v>
      </c>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3">
        <f t="shared" si="0"/>
        <v>1</v>
      </c>
      <c r="BL13" s="33">
        <f t="shared" si="1"/>
        <v>2</v>
      </c>
      <c r="BM13" s="47">
        <f t="shared" si="2"/>
        <v>33.333333333333329</v>
      </c>
      <c r="BN13" s="47">
        <f>BL13/BQ13*100</f>
        <v>66.666666666666657</v>
      </c>
      <c r="BP13" s="42">
        <f t="shared" si="3"/>
        <v>3</v>
      </c>
      <c r="BQ13" s="42">
        <f t="shared" si="4"/>
        <v>3</v>
      </c>
    </row>
    <row r="14" spans="1:69" ht="36" x14ac:dyDescent="0.25">
      <c r="A14" s="5">
        <v>3</v>
      </c>
      <c r="B14" s="10" t="s">
        <v>1</v>
      </c>
      <c r="C14" s="36">
        <v>1</v>
      </c>
      <c r="D14" s="36">
        <v>1</v>
      </c>
      <c r="E14" s="36"/>
      <c r="F14" s="36"/>
      <c r="G14" s="36"/>
      <c r="H14" s="36">
        <v>1</v>
      </c>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3">
        <f t="shared" si="0"/>
        <v>1</v>
      </c>
      <c r="BL14" s="33">
        <f t="shared" si="1"/>
        <v>2</v>
      </c>
      <c r="BM14" s="47">
        <f t="shared" si="2"/>
        <v>33.333333333333329</v>
      </c>
      <c r="BN14" s="47">
        <f>BL14/BQ14*100</f>
        <v>66.666666666666657</v>
      </c>
      <c r="BP14" s="42">
        <f t="shared" si="3"/>
        <v>3</v>
      </c>
      <c r="BQ14" s="42">
        <f t="shared" si="4"/>
        <v>3</v>
      </c>
    </row>
    <row r="15" spans="1:69" ht="20.25" customHeight="1" x14ac:dyDescent="0.25">
      <c r="A15" s="5">
        <v>4</v>
      </c>
      <c r="B15" s="6" t="s">
        <v>4</v>
      </c>
      <c r="C15" s="36">
        <v>2</v>
      </c>
      <c r="D15" s="36">
        <v>1</v>
      </c>
      <c r="E15" s="36"/>
      <c r="F15" s="36"/>
      <c r="G15" s="36"/>
      <c r="H15" s="36"/>
      <c r="I15" s="36">
        <v>1</v>
      </c>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3">
        <f t="shared" si="0"/>
        <v>3</v>
      </c>
      <c r="BL15" s="33">
        <f t="shared" si="1"/>
        <v>1</v>
      </c>
      <c r="BM15" s="47">
        <f t="shared" si="2"/>
        <v>75</v>
      </c>
      <c r="BN15" s="47">
        <f>BL15/BQ15*100</f>
        <v>25</v>
      </c>
      <c r="BP15" s="42">
        <f t="shared" si="3"/>
        <v>4</v>
      </c>
      <c r="BQ15" s="42">
        <f t="shared" si="4"/>
        <v>4</v>
      </c>
    </row>
    <row r="16" spans="1:69" ht="20.25" customHeight="1" x14ac:dyDescent="0.25">
      <c r="A16" s="5"/>
      <c r="B16" s="12" t="s">
        <v>14</v>
      </c>
      <c r="C16" s="32"/>
      <c r="D16" s="32"/>
      <c r="E16" s="32"/>
      <c r="F16" s="32"/>
      <c r="G16" s="32"/>
      <c r="H16" s="32"/>
      <c r="I16" s="32"/>
      <c r="J16" s="32"/>
      <c r="K16" s="32"/>
      <c r="L16" s="32"/>
      <c r="M16" s="32"/>
      <c r="N16" s="32"/>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9"/>
      <c r="BN16" s="49"/>
      <c r="BP16" s="42">
        <f t="shared" si="3"/>
        <v>0</v>
      </c>
      <c r="BQ16" s="42">
        <f t="shared" si="4"/>
        <v>0</v>
      </c>
    </row>
    <row r="17" spans="1:69" ht="20.25" customHeight="1" x14ac:dyDescent="0.25">
      <c r="A17" s="5">
        <v>1</v>
      </c>
      <c r="B17" s="6" t="s">
        <v>27</v>
      </c>
      <c r="C17" s="35">
        <v>2</v>
      </c>
      <c r="D17" s="35"/>
      <c r="E17" s="35"/>
      <c r="F17" s="35"/>
      <c r="G17" s="35"/>
      <c r="H17" s="35"/>
      <c r="I17" s="35">
        <v>1</v>
      </c>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3">
        <f t="shared" si="0"/>
        <v>3</v>
      </c>
      <c r="BL17" s="33">
        <f t="shared" si="1"/>
        <v>0</v>
      </c>
      <c r="BM17" s="47">
        <f t="shared" si="2"/>
        <v>100</v>
      </c>
      <c r="BN17" s="47">
        <f>BL17/BQ17*100</f>
        <v>0</v>
      </c>
      <c r="BP17" s="42">
        <f t="shared" si="3"/>
        <v>3</v>
      </c>
      <c r="BQ17" s="42">
        <f t="shared" si="4"/>
        <v>3</v>
      </c>
    </row>
    <row r="18" spans="1:69" ht="20.25" customHeight="1" x14ac:dyDescent="0.25">
      <c r="A18" s="5">
        <v>2</v>
      </c>
      <c r="B18" s="11" t="s">
        <v>5</v>
      </c>
      <c r="C18" s="35">
        <v>2</v>
      </c>
      <c r="D18" s="35"/>
      <c r="E18" s="35"/>
      <c r="F18" s="35"/>
      <c r="G18" s="35">
        <v>1</v>
      </c>
      <c r="H18" s="35">
        <v>1</v>
      </c>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3">
        <f t="shared" si="0"/>
        <v>3</v>
      </c>
      <c r="BL18" s="33">
        <f t="shared" si="1"/>
        <v>1</v>
      </c>
      <c r="BM18" s="47">
        <f t="shared" si="2"/>
        <v>75</v>
      </c>
      <c r="BN18" s="47">
        <f>BL18/BQ18*100</f>
        <v>25</v>
      </c>
      <c r="BP18" s="42">
        <f t="shared" si="3"/>
        <v>4</v>
      </c>
      <c r="BQ18" s="42">
        <f t="shared" si="4"/>
        <v>4</v>
      </c>
    </row>
    <row r="19" spans="1:69" ht="20.25" customHeight="1" x14ac:dyDescent="0.25">
      <c r="A19" s="5">
        <v>3</v>
      </c>
      <c r="B19" s="11" t="s">
        <v>56</v>
      </c>
      <c r="C19" s="35">
        <v>2</v>
      </c>
      <c r="D19" s="35"/>
      <c r="E19" s="35"/>
      <c r="F19" s="35">
        <v>1</v>
      </c>
      <c r="G19" s="35">
        <v>1</v>
      </c>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3">
        <f t="shared" si="0"/>
        <v>3</v>
      </c>
      <c r="BL19" s="33">
        <f t="shared" si="1"/>
        <v>1</v>
      </c>
      <c r="BM19" s="47">
        <f t="shared" si="2"/>
        <v>75</v>
      </c>
      <c r="BN19" s="47">
        <f>BL19/BQ19*100</f>
        <v>25</v>
      </c>
      <c r="BP19" s="42">
        <f t="shared" si="3"/>
        <v>4</v>
      </c>
      <c r="BQ19" s="42">
        <f t="shared" si="4"/>
        <v>4</v>
      </c>
    </row>
    <row r="20" spans="1:69" ht="20.25" customHeight="1" x14ac:dyDescent="0.25">
      <c r="A20" s="5"/>
      <c r="B20" s="12" t="s">
        <v>28</v>
      </c>
      <c r="C20" s="12"/>
      <c r="D20" s="12"/>
      <c r="E20" s="12"/>
      <c r="F20" s="12"/>
      <c r="G20" s="12"/>
      <c r="H20" s="12"/>
      <c r="I20" s="12"/>
      <c r="J20" s="12"/>
      <c r="K20" s="12"/>
      <c r="L20" s="12"/>
      <c r="M20" s="12"/>
      <c r="N20" s="1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49"/>
      <c r="BN20" s="49"/>
      <c r="BP20" s="42">
        <f t="shared" si="3"/>
        <v>0</v>
      </c>
      <c r="BQ20" s="42">
        <f t="shared" si="4"/>
        <v>0</v>
      </c>
    </row>
    <row r="21" spans="1:69" ht="20.25" customHeight="1" x14ac:dyDescent="0.25">
      <c r="A21" s="5"/>
      <c r="B21" s="6" t="s">
        <v>19</v>
      </c>
      <c r="C21" s="35"/>
      <c r="D21" s="35"/>
      <c r="E21" s="35"/>
      <c r="F21" s="35">
        <v>1</v>
      </c>
      <c r="G21" s="35">
        <v>1</v>
      </c>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3">
        <f t="shared" si="0"/>
        <v>1</v>
      </c>
      <c r="BL21" s="33">
        <f t="shared" si="1"/>
        <v>1</v>
      </c>
      <c r="BM21" s="47">
        <f t="shared" si="2"/>
        <v>50</v>
      </c>
      <c r="BN21" s="47">
        <f>BL21/BQ21*100</f>
        <v>50</v>
      </c>
      <c r="BP21" s="42">
        <f t="shared" si="3"/>
        <v>2</v>
      </c>
      <c r="BQ21" s="42">
        <f t="shared" si="4"/>
        <v>2</v>
      </c>
    </row>
    <row r="22" spans="1:69" ht="20.25" customHeight="1" x14ac:dyDescent="0.25">
      <c r="A22" s="5">
        <v>1</v>
      </c>
      <c r="B22" s="6" t="s">
        <v>29</v>
      </c>
      <c r="C22" s="35"/>
      <c r="D22" s="35"/>
      <c r="E22" s="35"/>
      <c r="F22" s="35"/>
      <c r="G22" s="35"/>
      <c r="H22" s="35">
        <v>1</v>
      </c>
      <c r="I22" s="35">
        <v>1</v>
      </c>
      <c r="J22" s="35">
        <v>1</v>
      </c>
      <c r="K22" s="35">
        <v>1</v>
      </c>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3">
        <f t="shared" si="0"/>
        <v>2</v>
      </c>
      <c r="BL22" s="33">
        <f t="shared" si="1"/>
        <v>2</v>
      </c>
      <c r="BM22" s="47">
        <f t="shared" si="2"/>
        <v>50</v>
      </c>
      <c r="BN22" s="47">
        <f>BL22/BQ22*100</f>
        <v>50</v>
      </c>
      <c r="BP22" s="42">
        <f t="shared" si="3"/>
        <v>4</v>
      </c>
      <c r="BQ22" s="42">
        <f t="shared" si="4"/>
        <v>4</v>
      </c>
    </row>
    <row r="23" spans="1:69" ht="19.5" x14ac:dyDescent="0.25">
      <c r="A23" s="5">
        <v>23</v>
      </c>
      <c r="B23" s="12" t="s">
        <v>30</v>
      </c>
      <c r="C23" s="12"/>
      <c r="D23" s="12"/>
      <c r="E23" s="12"/>
      <c r="F23" s="12"/>
      <c r="G23" s="12"/>
      <c r="H23" s="12"/>
      <c r="I23" s="12"/>
      <c r="J23" s="12"/>
      <c r="K23" s="12"/>
      <c r="L23" s="12"/>
      <c r="M23" s="12"/>
      <c r="N23" s="1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48"/>
      <c r="BN23" s="48"/>
      <c r="BP23" s="42">
        <f t="shared" si="3"/>
        <v>0</v>
      </c>
      <c r="BQ23" s="42">
        <f t="shared" si="4"/>
        <v>0</v>
      </c>
    </row>
    <row r="24" spans="1:69" ht="19.5" x14ac:dyDescent="0.25">
      <c r="A24" s="5"/>
      <c r="B24" s="11" t="s">
        <v>31</v>
      </c>
      <c r="C24" s="35"/>
      <c r="D24" s="35"/>
      <c r="E24" s="35"/>
      <c r="F24" s="35"/>
      <c r="G24" s="35"/>
      <c r="H24" s="35"/>
      <c r="I24" s="35">
        <v>1</v>
      </c>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3">
        <f t="shared" si="0"/>
        <v>1</v>
      </c>
      <c r="BL24" s="33">
        <f t="shared" si="1"/>
        <v>0</v>
      </c>
      <c r="BM24" s="47">
        <f t="shared" si="2"/>
        <v>100</v>
      </c>
      <c r="BN24" s="47">
        <f>BL24/BQ24*100</f>
        <v>0</v>
      </c>
      <c r="BP24" s="42">
        <f t="shared" si="3"/>
        <v>1</v>
      </c>
      <c r="BQ24" s="42">
        <f t="shared" si="4"/>
        <v>1</v>
      </c>
    </row>
    <row r="25" spans="1:69" ht="36" x14ac:dyDescent="0.25">
      <c r="A25" s="5">
        <v>24</v>
      </c>
      <c r="B25" s="11" t="s">
        <v>32</v>
      </c>
      <c r="C25" s="36"/>
      <c r="D25" s="36"/>
      <c r="E25" s="36"/>
      <c r="F25" s="36"/>
      <c r="G25" s="36"/>
      <c r="H25" s="36"/>
      <c r="I25" s="36"/>
      <c r="J25" s="36">
        <v>1</v>
      </c>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3">
        <f t="shared" si="0"/>
        <v>0</v>
      </c>
      <c r="BL25" s="33">
        <f t="shared" si="1"/>
        <v>1</v>
      </c>
      <c r="BM25" s="47">
        <f t="shared" si="2"/>
        <v>0</v>
      </c>
      <c r="BN25" s="47">
        <f>BL25/BQ25*100</f>
        <v>100</v>
      </c>
      <c r="BP25" s="42">
        <f t="shared" si="3"/>
        <v>1</v>
      </c>
      <c r="BQ25" s="42">
        <f t="shared" si="4"/>
        <v>1</v>
      </c>
    </row>
    <row r="26" spans="1:69" ht="36.6" customHeight="1" x14ac:dyDescent="0.25">
      <c r="A26" s="5">
        <v>25</v>
      </c>
      <c r="B26" s="10" t="s">
        <v>33</v>
      </c>
      <c r="C26" s="36"/>
      <c r="D26" s="36"/>
      <c r="E26" s="36"/>
      <c r="F26" s="36"/>
      <c r="G26" s="36"/>
      <c r="H26" s="36">
        <v>1</v>
      </c>
      <c r="I26" s="36">
        <v>1</v>
      </c>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3">
        <f t="shared" si="0"/>
        <v>1</v>
      </c>
      <c r="BL26" s="33">
        <f t="shared" si="1"/>
        <v>1</v>
      </c>
      <c r="BM26" s="47">
        <f t="shared" si="2"/>
        <v>50</v>
      </c>
      <c r="BN26" s="47">
        <f>BL26/BQ26*100</f>
        <v>50</v>
      </c>
      <c r="BP26" s="42">
        <f t="shared" si="3"/>
        <v>2</v>
      </c>
      <c r="BQ26" s="42">
        <f t="shared" si="4"/>
        <v>2</v>
      </c>
    </row>
    <row r="27" spans="1:69" ht="27.75" customHeight="1" x14ac:dyDescent="0.25">
      <c r="A27" s="5">
        <v>35</v>
      </c>
      <c r="B27" s="12" t="s">
        <v>57</v>
      </c>
      <c r="C27" s="12"/>
      <c r="D27" s="12"/>
      <c r="E27" s="12"/>
      <c r="F27" s="12"/>
      <c r="G27" s="12"/>
      <c r="H27" s="12"/>
      <c r="I27" s="12"/>
      <c r="J27" s="12"/>
      <c r="K27" s="12"/>
      <c r="L27" s="12"/>
      <c r="M27" s="12"/>
      <c r="N27" s="1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48"/>
      <c r="BN27" s="48"/>
      <c r="BP27" s="42">
        <f t="shared" si="3"/>
        <v>0</v>
      </c>
      <c r="BQ27" s="42">
        <f t="shared" si="4"/>
        <v>0</v>
      </c>
    </row>
    <row r="28" spans="1:69" ht="37.5" customHeight="1" x14ac:dyDescent="0.45">
      <c r="A28" s="5">
        <v>36</v>
      </c>
      <c r="B28" s="7" t="s">
        <v>58</v>
      </c>
      <c r="C28" s="5"/>
      <c r="D28" s="5"/>
      <c r="E28" s="5"/>
      <c r="F28" s="5"/>
      <c r="G28" s="5">
        <v>1</v>
      </c>
      <c r="H28" s="5">
        <v>1</v>
      </c>
      <c r="I28" s="5">
        <v>1</v>
      </c>
      <c r="J28" s="5"/>
      <c r="K28" s="5">
        <v>1</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33">
        <f t="shared" si="0"/>
        <v>3</v>
      </c>
      <c r="BL28" s="33">
        <f t="shared" si="1"/>
        <v>1</v>
      </c>
      <c r="BM28" s="47">
        <f>BK28/BP28*100</f>
        <v>75</v>
      </c>
      <c r="BN28" s="47">
        <f>BL28/BQ28*100</f>
        <v>25</v>
      </c>
      <c r="BP28" s="42">
        <f t="shared" si="3"/>
        <v>4</v>
      </c>
      <c r="BQ28" s="42">
        <f t="shared" si="4"/>
        <v>4</v>
      </c>
    </row>
    <row r="29" spans="1:69" ht="15" x14ac:dyDescent="0.25">
      <c r="B29" s="4" t="s">
        <v>149</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row>
    <row r="30" spans="1:69" ht="15" x14ac:dyDescent="0.25">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row>
    <row r="31" spans="1:69" ht="15" x14ac:dyDescent="0.25">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row>
    <row r="32" spans="1:69" ht="15" x14ac:dyDescent="0.25">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row>
    <row r="33" spans="2:64" ht="15" x14ac:dyDescent="0.25">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row>
    <row r="34" spans="2:64" ht="15" x14ac:dyDescent="0.25">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row>
    <row r="35" spans="2:64" ht="15" x14ac:dyDescent="0.25">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row>
    <row r="36" spans="2:64" ht="15" x14ac:dyDescent="0.2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row>
    <row r="37" spans="2:64" ht="15" x14ac:dyDescent="0.25">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row>
    <row r="38" spans="2:64" ht="15" x14ac:dyDescent="0.25">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row>
    <row r="39" spans="2:64" ht="15" x14ac:dyDescent="0.25">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row>
    <row r="40" spans="2:64" ht="15" x14ac:dyDescent="0.25">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row>
    <row r="41" spans="2:64" ht="15" x14ac:dyDescent="0.25">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row>
    <row r="42" spans="2:64" ht="15" x14ac:dyDescent="0.25">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row>
    <row r="43" spans="2:64" ht="15" x14ac:dyDescent="0.25">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row>
    <row r="44" spans="2:64" ht="15" x14ac:dyDescent="0.25">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row>
    <row r="45" spans="2:64" ht="15" x14ac:dyDescent="0.2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row>
    <row r="46" spans="2:64" ht="15" x14ac:dyDescent="0.2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row>
    <row r="47" spans="2:64" ht="15" x14ac:dyDescent="0.2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row>
    <row r="48" spans="2:64" ht="15" x14ac:dyDescent="0.2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row>
    <row r="49" spans="2:64" ht="15" x14ac:dyDescent="0.2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2:64" ht="15" x14ac:dyDescent="0.2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2:64" ht="15" x14ac:dyDescent="0.2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2:64" ht="15" x14ac:dyDescent="0.2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2:64" ht="15" x14ac:dyDescent="0.2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row>
    <row r="54" spans="2:64" ht="15" x14ac:dyDescent="0.2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row>
    <row r="55" spans="2:64" ht="15" x14ac:dyDescent="0.25">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row>
    <row r="56" spans="2:64" ht="15" x14ac:dyDescent="0.25">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row>
    <row r="57" spans="2:64" ht="15" x14ac:dyDescent="0.25">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row>
    <row r="58" spans="2:64" ht="15" x14ac:dyDescent="0.25">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row>
    <row r="59" spans="2:64" ht="15" x14ac:dyDescent="0.25">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row>
    <row r="60" spans="2:64" ht="15" x14ac:dyDescent="0.25">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2:64" ht="15" x14ac:dyDescent="0.25">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2:64" ht="15" x14ac:dyDescent="0.25">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2:64" ht="15" x14ac:dyDescent="0.25">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2:64" ht="15" x14ac:dyDescent="0.25">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row>
    <row r="65" spans="2:64" ht="15" x14ac:dyDescent="0.25">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row>
    <row r="66" spans="2:64" ht="15"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row>
    <row r="67" spans="2:64" ht="15" x14ac:dyDescent="0.25">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row>
    <row r="68" spans="2:64" ht="15" x14ac:dyDescent="0.25">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row>
    <row r="69" spans="2:64" ht="15" x14ac:dyDescent="0.25">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row>
    <row r="70" spans="2:64" ht="15" x14ac:dyDescent="0.25">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row>
    <row r="71" spans="2:64" ht="15" x14ac:dyDescent="0.25">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2:64" ht="15" x14ac:dyDescent="0.25">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2:64" ht="15" x14ac:dyDescent="0.25">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2:64" ht="15" x14ac:dyDescent="0.25">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2:64" ht="15" x14ac:dyDescent="0.25">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row>
    <row r="76" spans="2:64" ht="15" x14ac:dyDescent="0.25">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row>
    <row r="77" spans="2:64" ht="15" x14ac:dyDescent="0.25">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row>
    <row r="78" spans="2:64" ht="15" x14ac:dyDescent="0.25">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row>
    <row r="79" spans="2:64" ht="15" x14ac:dyDescent="0.25">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row>
    <row r="80" spans="2:64" ht="15" x14ac:dyDescent="0.25">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row>
    <row r="81" spans="2:64" ht="15" x14ac:dyDescent="0.25">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row>
    <row r="82" spans="2:64" ht="15" x14ac:dyDescent="0.25">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2:64" ht="15" x14ac:dyDescent="0.25">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2:64" ht="15" x14ac:dyDescent="0.25">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2:64" ht="15" x14ac:dyDescent="0.25">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2:64" ht="15" x14ac:dyDescent="0.25">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row>
    <row r="87" spans="2:64" ht="15" x14ac:dyDescent="0.25">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row>
    <row r="88" spans="2:64" ht="15" x14ac:dyDescent="0.25">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row>
    <row r="89" spans="2:64" ht="15" x14ac:dyDescent="0.25">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row>
    <row r="90" spans="2:64" ht="15" x14ac:dyDescent="0.25">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row>
    <row r="91" spans="2:64" ht="15" x14ac:dyDescent="0.25">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row>
    <row r="92" spans="2:64" ht="15" x14ac:dyDescent="0.25">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row>
    <row r="93" spans="2:64" ht="15" x14ac:dyDescent="0.25">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2:64" ht="15" x14ac:dyDescent="0.25">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2:64" ht="15" x14ac:dyDescent="0.25">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2:64" ht="15" x14ac:dyDescent="0.25">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2:64" ht="15" x14ac:dyDescent="0.25">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row>
    <row r="98" spans="2:64" ht="15" x14ac:dyDescent="0.25">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row>
    <row r="99" spans="2:64" ht="15" x14ac:dyDescent="0.25">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row>
    <row r="100" spans="2:64" ht="15" x14ac:dyDescent="0.2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row>
    <row r="101" spans="2:64" ht="15" x14ac:dyDescent="0.2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row>
    <row r="102" spans="2:64" ht="15" x14ac:dyDescent="0.2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row>
    <row r="103" spans="2:64" ht="15" x14ac:dyDescent="0.2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row>
    <row r="104" spans="2:64" ht="15" x14ac:dyDescent="0.2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2:64" ht="15" x14ac:dyDescent="0.2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2:64" ht="15" x14ac:dyDescent="0.2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2:64" ht="15" x14ac:dyDescent="0.2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2:64" ht="15" x14ac:dyDescent="0.2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row>
    <row r="109" spans="2:64" ht="15" x14ac:dyDescent="0.2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row>
    <row r="110" spans="2:64" ht="15" x14ac:dyDescent="0.2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row>
    <row r="111" spans="2:64" ht="15" x14ac:dyDescent="0.2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row>
    <row r="112" spans="2:64" ht="15" x14ac:dyDescent="0.2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row>
    <row r="113" spans="2:64" ht="15" x14ac:dyDescent="0.2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row>
    <row r="114" spans="2:64" ht="15" x14ac:dyDescent="0.2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row>
    <row r="115" spans="2:64" ht="15" x14ac:dyDescent="0.2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2:64" ht="15" x14ac:dyDescent="0.2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2:64" ht="15" x14ac:dyDescent="0.2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2:64" ht="15" x14ac:dyDescent="0.2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2:64" ht="15" x14ac:dyDescent="0.2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row>
    <row r="120" spans="2:64" ht="15" x14ac:dyDescent="0.2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row>
    <row r="121" spans="2:64" ht="15" x14ac:dyDescent="0.2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row>
    <row r="122" spans="2:64" ht="15" x14ac:dyDescent="0.2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row>
    <row r="123" spans="2:64" ht="15" x14ac:dyDescent="0.2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row>
    <row r="124" spans="2:64" ht="15" x14ac:dyDescent="0.2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row>
    <row r="125" spans="2:64" ht="15" x14ac:dyDescent="0.2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row>
    <row r="126" spans="2:64" ht="15" x14ac:dyDescent="0.2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2:64" ht="15" x14ac:dyDescent="0.2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2:64" ht="15" x14ac:dyDescent="0.2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2:64" ht="15" x14ac:dyDescent="0.2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2:64" ht="15" x14ac:dyDescent="0.2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row>
    <row r="131" spans="2:64" ht="15" x14ac:dyDescent="0.2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row>
    <row r="132" spans="2:64" ht="15" x14ac:dyDescent="0.2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row>
    <row r="133" spans="2:64" ht="15" x14ac:dyDescent="0.2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row>
    <row r="134" spans="2:64" ht="15" x14ac:dyDescent="0.2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row>
    <row r="135" spans="2:64" ht="15" x14ac:dyDescent="0.2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row>
    <row r="136" spans="2:64" ht="15" x14ac:dyDescent="0.2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row>
    <row r="137" spans="2:64" ht="15" x14ac:dyDescent="0.2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2:64" ht="15" x14ac:dyDescent="0.2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2:64" ht="15" x14ac:dyDescent="0.2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2:64" ht="15" x14ac:dyDescent="0.2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2:64" ht="15" x14ac:dyDescent="0.2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row>
    <row r="142" spans="2:64" ht="15" x14ac:dyDescent="0.2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row>
    <row r="143" spans="2:64" ht="15" x14ac:dyDescent="0.2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row>
    <row r="144" spans="2:64" ht="15" x14ac:dyDescent="0.2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row>
    <row r="145" spans="2:64" ht="15" x14ac:dyDescent="0.2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row>
    <row r="146" spans="2:64" ht="15" x14ac:dyDescent="0.2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row>
    <row r="147" spans="2:64" ht="15" x14ac:dyDescent="0.2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row>
    <row r="148" spans="2:64" ht="15" x14ac:dyDescent="0.2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2:64" ht="15" x14ac:dyDescent="0.2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2:64" ht="15" x14ac:dyDescent="0.2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2:64" ht="15" x14ac:dyDescent="0.2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row>
    <row r="152" spans="2:64" ht="15" x14ac:dyDescent="0.2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row>
    <row r="153" spans="2:64" ht="15" x14ac:dyDescent="0.2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row>
    <row r="154" spans="2:64" ht="15" x14ac:dyDescent="0.2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row>
    <row r="155" spans="2:64" ht="15" x14ac:dyDescent="0.2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row>
    <row r="156" spans="2:64" ht="15" x14ac:dyDescent="0.2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row>
    <row r="157" spans="2:64" ht="15" x14ac:dyDescent="0.2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row>
    <row r="158" spans="2:64" ht="15" x14ac:dyDescent="0.2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row>
    <row r="159" spans="2:64" ht="15" x14ac:dyDescent="0.2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row>
    <row r="160" spans="2:64" ht="15" x14ac:dyDescent="0.2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row>
    <row r="161" spans="2:64" ht="15" x14ac:dyDescent="0.2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row>
    <row r="162" spans="2:64" ht="15" x14ac:dyDescent="0.2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row>
    <row r="163" spans="2:64" ht="15" x14ac:dyDescent="0.2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row>
    <row r="164" spans="2:64" ht="15" x14ac:dyDescent="0.2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row>
    <row r="165" spans="2:64" ht="15" x14ac:dyDescent="0.2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row>
    <row r="166" spans="2:64" ht="15" x14ac:dyDescent="0.2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row>
    <row r="167" spans="2:64" ht="15" x14ac:dyDescent="0.2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row>
    <row r="168" spans="2:64" ht="15" x14ac:dyDescent="0.2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row>
    <row r="169" spans="2:64" ht="15" x14ac:dyDescent="0.2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row>
    <row r="170" spans="2:64" ht="15" x14ac:dyDescent="0.2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row>
    <row r="171" spans="2:64" ht="15" x14ac:dyDescent="0.2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row>
    <row r="172" spans="2:64" ht="15" x14ac:dyDescent="0.2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row>
    <row r="173" spans="2:64" ht="15" x14ac:dyDescent="0.2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row>
    <row r="174" spans="2:64" ht="15" x14ac:dyDescent="0.2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row>
    <row r="175" spans="2:64" ht="15" x14ac:dyDescent="0.2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row>
    <row r="176" spans="2:64" ht="15" x14ac:dyDescent="0.2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row>
    <row r="177" spans="2:64" ht="15" x14ac:dyDescent="0.2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row>
    <row r="178" spans="2:64" ht="15" x14ac:dyDescent="0.2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row>
    <row r="179" spans="2:64" ht="15" x14ac:dyDescent="0.2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row>
    <row r="180" spans="2:64" ht="15" x14ac:dyDescent="0.2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row>
    <row r="181" spans="2:64" ht="15" x14ac:dyDescent="0.2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row>
    <row r="182" spans="2:64" ht="15" x14ac:dyDescent="0.2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row>
    <row r="183" spans="2:64" ht="15" x14ac:dyDescent="0.2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row>
    <row r="184" spans="2:64" ht="15" x14ac:dyDescent="0.2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row>
    <row r="185" spans="2:64" ht="15" x14ac:dyDescent="0.2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row>
    <row r="186" spans="2:64" ht="15" x14ac:dyDescent="0.2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row>
    <row r="187" spans="2:64" ht="15" x14ac:dyDescent="0.2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row>
    <row r="188" spans="2:64" ht="15" x14ac:dyDescent="0.2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row>
    <row r="189" spans="2:64" ht="15" x14ac:dyDescent="0.2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row>
    <row r="190" spans="2:64" ht="15" x14ac:dyDescent="0.2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row>
    <row r="191" spans="2:64" ht="15" x14ac:dyDescent="0.2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row>
    <row r="192" spans="2:64" ht="15" x14ac:dyDescent="0.2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row>
    <row r="193" spans="2:64" ht="15" x14ac:dyDescent="0.2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row>
    <row r="194" spans="2:64" ht="15" x14ac:dyDescent="0.2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row>
    <row r="195" spans="2:64" ht="15" x14ac:dyDescent="0.2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row>
    <row r="196" spans="2:64" ht="15" x14ac:dyDescent="0.2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row>
    <row r="197" spans="2:64" ht="15" x14ac:dyDescent="0.2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row>
    <row r="198" spans="2:64" ht="15" x14ac:dyDescent="0.2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row>
    <row r="199" spans="2:64" ht="15" x14ac:dyDescent="0.2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row>
    <row r="200" spans="2:64" ht="15" x14ac:dyDescent="0.2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row>
    <row r="201" spans="2:64" ht="15" x14ac:dyDescent="0.2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row>
    <row r="202" spans="2:64" ht="15" x14ac:dyDescent="0.2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row>
    <row r="203" spans="2:64" ht="15" x14ac:dyDescent="0.2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row>
    <row r="204" spans="2:64" ht="15" x14ac:dyDescent="0.2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row>
    <row r="205" spans="2:64" ht="15" x14ac:dyDescent="0.2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row>
    <row r="206" spans="2:64" ht="15" x14ac:dyDescent="0.2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row>
    <row r="207" spans="2:64" ht="15" x14ac:dyDescent="0.2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row>
    <row r="208" spans="2:64" ht="15" x14ac:dyDescent="0.2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row>
    <row r="209" spans="2:64" ht="15" x14ac:dyDescent="0.2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row>
    <row r="210" spans="2:64" ht="15" x14ac:dyDescent="0.2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row>
    <row r="211" spans="2:64" ht="15" x14ac:dyDescent="0.2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row>
    <row r="212" spans="2:64" ht="15" x14ac:dyDescent="0.2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row>
    <row r="213" spans="2:64" ht="15" x14ac:dyDescent="0.2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row>
    <row r="214" spans="2:64" ht="15" x14ac:dyDescent="0.2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row>
    <row r="215" spans="2:64" ht="15" x14ac:dyDescent="0.2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row>
    <row r="216" spans="2:64" ht="15" x14ac:dyDescent="0.2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row>
    <row r="217" spans="2:64" ht="15" x14ac:dyDescent="0.2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row>
    <row r="218" spans="2:64" ht="15" x14ac:dyDescent="0.2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row>
    <row r="219" spans="2:64" ht="15" x14ac:dyDescent="0.2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row>
  </sheetData>
  <mergeCells count="34">
    <mergeCell ref="BI4:BJ4"/>
    <mergeCell ref="AU4:AV4"/>
    <mergeCell ref="AW4:AX4"/>
    <mergeCell ref="AY4:AZ4"/>
    <mergeCell ref="BA4:BB4"/>
    <mergeCell ref="BC4:BD4"/>
    <mergeCell ref="K2:Q2"/>
    <mergeCell ref="BE4:BF4"/>
    <mergeCell ref="BG4:BH4"/>
    <mergeCell ref="AK4:AL4"/>
    <mergeCell ref="AM4:AN4"/>
    <mergeCell ref="AO4:AP4"/>
    <mergeCell ref="AQ4:AR4"/>
    <mergeCell ref="AS4:AT4"/>
    <mergeCell ref="AA4:AB4"/>
    <mergeCell ref="AC4:AD4"/>
    <mergeCell ref="AG4:AH4"/>
    <mergeCell ref="AI4:AJ4"/>
    <mergeCell ref="BM4:BN4"/>
    <mergeCell ref="A11:B11"/>
    <mergeCell ref="M4:N4"/>
    <mergeCell ref="BK4:BL4"/>
    <mergeCell ref="C4:D4"/>
    <mergeCell ref="G4:H4"/>
    <mergeCell ref="I4:J4"/>
    <mergeCell ref="K4:L4"/>
    <mergeCell ref="E4:F4"/>
    <mergeCell ref="O4:P4"/>
    <mergeCell ref="Q4:R4"/>
    <mergeCell ref="S4:T4"/>
    <mergeCell ref="U4:V4"/>
    <mergeCell ref="W4:X4"/>
    <mergeCell ref="Y4:Z4"/>
    <mergeCell ref="AE4:AF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Q219"/>
  <sheetViews>
    <sheetView rightToLeft="1" topLeftCell="B13" zoomScale="80" zoomScaleNormal="80" workbookViewId="0">
      <selection activeCell="B29" sqref="B29"/>
    </sheetView>
  </sheetViews>
  <sheetFormatPr defaultColWidth="9.140625" defaultRowHeight="18" x14ac:dyDescent="0.25"/>
  <cols>
    <col min="1" max="1" width="1.85546875" style="3" hidden="1" customWidth="1"/>
    <col min="2" max="2" width="74" style="3" customWidth="1"/>
    <col min="3" max="3" width="6.85546875" style="39" customWidth="1"/>
    <col min="4" max="4" width="6.85546875" style="31" customWidth="1"/>
    <col min="5" max="5" width="6.28515625" style="31" customWidth="1"/>
    <col min="6" max="6" width="6.7109375" style="31" customWidth="1"/>
    <col min="7" max="7" width="7.7109375" style="31" customWidth="1"/>
    <col min="8" max="10" width="6.42578125" style="31" customWidth="1"/>
    <col min="11" max="11" width="5.7109375" style="31" customWidth="1"/>
    <col min="12" max="12" width="6" style="31" customWidth="1"/>
    <col min="13" max="13" width="5.42578125" style="31" customWidth="1"/>
    <col min="14" max="62" width="6.5703125" style="31" customWidth="1"/>
    <col min="63" max="63" width="6.7109375" style="31" customWidth="1"/>
    <col min="64" max="64" width="7.28515625" style="31" customWidth="1"/>
    <col min="65" max="65" width="6.85546875" style="4" customWidth="1"/>
    <col min="66" max="66" width="7.7109375" style="42" customWidth="1"/>
    <col min="67" max="67" width="9.140625" style="4"/>
    <col min="68" max="69" width="9.140625" style="42"/>
    <col min="70" max="16384" width="9.140625" style="4"/>
  </cols>
  <sheetData>
    <row r="1" spans="1:69" ht="27.75" customHeight="1" x14ac:dyDescent="0.25">
      <c r="B1" s="30" t="s">
        <v>49</v>
      </c>
      <c r="C1" s="38">
        <v>6</v>
      </c>
      <c r="D1" s="72" t="s">
        <v>50</v>
      </c>
      <c r="E1" s="73"/>
      <c r="F1" s="73"/>
      <c r="G1" s="73"/>
      <c r="H1" s="73"/>
      <c r="I1" s="73"/>
      <c r="J1" s="73"/>
      <c r="K1" s="73"/>
      <c r="L1" s="73"/>
      <c r="M1" s="73"/>
      <c r="N1" s="73"/>
      <c r="O1" s="7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row>
    <row r="2" spans="1:69" ht="18" customHeight="1" x14ac:dyDescent="0.25">
      <c r="B2" s="4"/>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row>
    <row r="3" spans="1:69" ht="18" customHeight="1" x14ac:dyDescent="0.5">
      <c r="B3" s="2" t="s">
        <v>26</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74" t="s">
        <v>55</v>
      </c>
      <c r="BL3" s="74"/>
      <c r="BM3" s="74"/>
      <c r="BN3" s="74"/>
    </row>
    <row r="4" spans="1:69" s="44" customFormat="1" ht="27" customHeight="1" x14ac:dyDescent="0.25">
      <c r="A4" s="43"/>
      <c r="B4" s="52"/>
      <c r="C4" s="69" t="s">
        <v>35</v>
      </c>
      <c r="D4" s="70"/>
      <c r="E4" s="69" t="s">
        <v>36</v>
      </c>
      <c r="F4" s="70"/>
      <c r="G4" s="69" t="s">
        <v>37</v>
      </c>
      <c r="H4" s="70"/>
      <c r="I4" s="69" t="s">
        <v>96</v>
      </c>
      <c r="J4" s="70"/>
      <c r="K4" s="69" t="s">
        <v>38</v>
      </c>
      <c r="L4" s="70"/>
      <c r="M4" s="69" t="s">
        <v>39</v>
      </c>
      <c r="N4" s="70"/>
      <c r="O4" s="69" t="s">
        <v>40</v>
      </c>
      <c r="P4" s="70"/>
      <c r="Q4" s="69" t="s">
        <v>97</v>
      </c>
      <c r="R4" s="70"/>
      <c r="S4" s="69" t="s">
        <v>98</v>
      </c>
      <c r="T4" s="70"/>
      <c r="U4" s="69" t="s">
        <v>99</v>
      </c>
      <c r="V4" s="70"/>
      <c r="W4" s="69" t="s">
        <v>100</v>
      </c>
      <c r="X4" s="70"/>
      <c r="Y4" s="69" t="s">
        <v>101</v>
      </c>
      <c r="Z4" s="70"/>
      <c r="AA4" s="69" t="s">
        <v>102</v>
      </c>
      <c r="AB4" s="70"/>
      <c r="AC4" s="69" t="s">
        <v>103</v>
      </c>
      <c r="AD4" s="70"/>
      <c r="AE4" s="69" t="s">
        <v>104</v>
      </c>
      <c r="AF4" s="70"/>
      <c r="AG4" s="69" t="s">
        <v>105</v>
      </c>
      <c r="AH4" s="70"/>
      <c r="AI4" s="69" t="s">
        <v>106</v>
      </c>
      <c r="AJ4" s="70"/>
      <c r="AK4" s="69" t="s">
        <v>107</v>
      </c>
      <c r="AL4" s="70"/>
      <c r="AM4" s="69" t="s">
        <v>108</v>
      </c>
      <c r="AN4" s="70"/>
      <c r="AO4" s="69" t="s">
        <v>109</v>
      </c>
      <c r="AP4" s="70"/>
      <c r="AQ4" s="69" t="s">
        <v>110</v>
      </c>
      <c r="AR4" s="70"/>
      <c r="AS4" s="69" t="s">
        <v>111</v>
      </c>
      <c r="AT4" s="70"/>
      <c r="AU4" s="69" t="s">
        <v>112</v>
      </c>
      <c r="AV4" s="70"/>
      <c r="AW4" s="69" t="s">
        <v>113</v>
      </c>
      <c r="AX4" s="70"/>
      <c r="AY4" s="69" t="s">
        <v>114</v>
      </c>
      <c r="AZ4" s="70"/>
      <c r="BA4" s="69" t="s">
        <v>115</v>
      </c>
      <c r="BB4" s="70"/>
      <c r="BC4" s="69" t="s">
        <v>116</v>
      </c>
      <c r="BD4" s="70"/>
      <c r="BE4" s="69" t="s">
        <v>117</v>
      </c>
      <c r="BF4" s="70"/>
      <c r="BG4" s="69" t="s">
        <v>118</v>
      </c>
      <c r="BH4" s="70"/>
      <c r="BI4" s="69" t="s">
        <v>119</v>
      </c>
      <c r="BJ4" s="70"/>
      <c r="BK4" s="69" t="s">
        <v>66</v>
      </c>
      <c r="BL4" s="70"/>
      <c r="BM4" s="69" t="s">
        <v>52</v>
      </c>
      <c r="BN4" s="70"/>
      <c r="BP4" s="45"/>
      <c r="BQ4" s="45"/>
    </row>
    <row r="5" spans="1:69" ht="27" customHeight="1" x14ac:dyDescent="0.25">
      <c r="B5" s="52" t="s">
        <v>12</v>
      </c>
      <c r="C5" s="46" t="s">
        <v>10</v>
      </c>
      <c r="D5" s="46" t="s">
        <v>11</v>
      </c>
      <c r="E5" s="46" t="s">
        <v>10</v>
      </c>
      <c r="F5" s="46" t="s">
        <v>11</v>
      </c>
      <c r="G5" s="46" t="s">
        <v>10</v>
      </c>
      <c r="H5" s="46" t="s">
        <v>11</v>
      </c>
      <c r="I5" s="46" t="s">
        <v>10</v>
      </c>
      <c r="J5" s="46" t="s">
        <v>11</v>
      </c>
      <c r="K5" s="46" t="s">
        <v>10</v>
      </c>
      <c r="L5" s="46" t="s">
        <v>11</v>
      </c>
      <c r="M5" s="46" t="s">
        <v>10</v>
      </c>
      <c r="N5" s="46" t="s">
        <v>11</v>
      </c>
      <c r="O5" s="46" t="s">
        <v>10</v>
      </c>
      <c r="P5" s="46" t="s">
        <v>11</v>
      </c>
      <c r="Q5" s="46" t="s">
        <v>10</v>
      </c>
      <c r="R5" s="46" t="s">
        <v>11</v>
      </c>
      <c r="S5" s="46" t="s">
        <v>10</v>
      </c>
      <c r="T5" s="46" t="s">
        <v>11</v>
      </c>
      <c r="U5" s="46" t="s">
        <v>10</v>
      </c>
      <c r="V5" s="46" t="s">
        <v>11</v>
      </c>
      <c r="W5" s="46" t="s">
        <v>10</v>
      </c>
      <c r="X5" s="46" t="s">
        <v>11</v>
      </c>
      <c r="Y5" s="46" t="s">
        <v>10</v>
      </c>
      <c r="Z5" s="46" t="s">
        <v>11</v>
      </c>
      <c r="AA5" s="46" t="s">
        <v>10</v>
      </c>
      <c r="AB5" s="46" t="s">
        <v>11</v>
      </c>
      <c r="AC5" s="46" t="s">
        <v>10</v>
      </c>
      <c r="AD5" s="46" t="s">
        <v>11</v>
      </c>
      <c r="AE5" s="46" t="s">
        <v>10</v>
      </c>
      <c r="AF5" s="46" t="s">
        <v>11</v>
      </c>
      <c r="AG5" s="46" t="s">
        <v>10</v>
      </c>
      <c r="AH5" s="46" t="s">
        <v>11</v>
      </c>
      <c r="AI5" s="46" t="s">
        <v>10</v>
      </c>
      <c r="AJ5" s="46" t="s">
        <v>11</v>
      </c>
      <c r="AK5" s="46" t="s">
        <v>10</v>
      </c>
      <c r="AL5" s="46" t="s">
        <v>11</v>
      </c>
      <c r="AM5" s="46" t="s">
        <v>10</v>
      </c>
      <c r="AN5" s="46" t="s">
        <v>11</v>
      </c>
      <c r="AO5" s="46" t="s">
        <v>10</v>
      </c>
      <c r="AP5" s="46" t="s">
        <v>11</v>
      </c>
      <c r="AQ5" s="46" t="s">
        <v>10</v>
      </c>
      <c r="AR5" s="46" t="s">
        <v>11</v>
      </c>
      <c r="AS5" s="46" t="s">
        <v>10</v>
      </c>
      <c r="AT5" s="46" t="s">
        <v>11</v>
      </c>
      <c r="AU5" s="46" t="s">
        <v>10</v>
      </c>
      <c r="AV5" s="46" t="s">
        <v>11</v>
      </c>
      <c r="AW5" s="46" t="s">
        <v>10</v>
      </c>
      <c r="AX5" s="46" t="s">
        <v>11</v>
      </c>
      <c r="AY5" s="46" t="s">
        <v>10</v>
      </c>
      <c r="AZ5" s="46" t="s">
        <v>11</v>
      </c>
      <c r="BA5" s="46" t="s">
        <v>10</v>
      </c>
      <c r="BB5" s="46" t="s">
        <v>11</v>
      </c>
      <c r="BC5" s="46" t="s">
        <v>10</v>
      </c>
      <c r="BD5" s="46" t="s">
        <v>11</v>
      </c>
      <c r="BE5" s="46" t="s">
        <v>10</v>
      </c>
      <c r="BF5" s="46" t="s">
        <v>11</v>
      </c>
      <c r="BG5" s="46" t="s">
        <v>10</v>
      </c>
      <c r="BH5" s="46" t="s">
        <v>11</v>
      </c>
      <c r="BI5" s="46" t="s">
        <v>10</v>
      </c>
      <c r="BJ5" s="46" t="s">
        <v>11</v>
      </c>
      <c r="BK5" s="46" t="s">
        <v>10</v>
      </c>
      <c r="BL5" s="46" t="s">
        <v>11</v>
      </c>
      <c r="BM5" s="46" t="s">
        <v>10</v>
      </c>
      <c r="BN5" s="46" t="s">
        <v>11</v>
      </c>
    </row>
    <row r="6" spans="1:69" ht="37.5" x14ac:dyDescent="0.25">
      <c r="A6" s="5">
        <v>1</v>
      </c>
      <c r="B6" s="10" t="s">
        <v>9</v>
      </c>
      <c r="C6" s="33">
        <v>0</v>
      </c>
      <c r="D6" s="33">
        <v>1</v>
      </c>
      <c r="E6" s="33">
        <v>0</v>
      </c>
      <c r="F6" s="33">
        <v>1</v>
      </c>
      <c r="G6" s="33">
        <v>0</v>
      </c>
      <c r="H6" s="33">
        <v>1</v>
      </c>
      <c r="I6" s="33">
        <v>0</v>
      </c>
      <c r="J6" s="33">
        <v>1</v>
      </c>
      <c r="K6" s="33">
        <v>0</v>
      </c>
      <c r="L6" s="33">
        <v>1</v>
      </c>
      <c r="M6" s="33">
        <v>0</v>
      </c>
      <c r="N6" s="33">
        <v>1</v>
      </c>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f>SUM(C6+E6+G6+I6+K6+M6+O6+Q6+S6+U6+W6+Y6+AA6+AC6+AE6+AG6+AI6+AK6+AM6+AO6+AQ6+AS6+AU6+AW6+AY6+BA6+BC6+BE6+BG6+BI6)</f>
        <v>0</v>
      </c>
      <c r="BL6" s="33">
        <f>SUM(D6+F6+H6+J6+L6+N6+P6+R6+T6+V6+X6+Z6+AB6+AD6+AF6+AH6+AJ6+AL6+AN6+AP6+AR6+AT6+AV6+AX6+AZ6+BB6+BD6+BF6+BH6+BJ6)</f>
        <v>6</v>
      </c>
      <c r="BM6" s="47">
        <f>BK6/BP6*100</f>
        <v>0</v>
      </c>
      <c r="BN6" s="47">
        <f>BL6/BQ6*100</f>
        <v>100</v>
      </c>
      <c r="BP6" s="42">
        <f>BK6+BL6</f>
        <v>6</v>
      </c>
      <c r="BQ6" s="42">
        <f>BK6+BL6</f>
        <v>6</v>
      </c>
    </row>
    <row r="7" spans="1:69" ht="19.5" x14ac:dyDescent="0.25">
      <c r="A7" s="5">
        <v>2</v>
      </c>
      <c r="B7" s="10" t="s">
        <v>6</v>
      </c>
      <c r="C7" s="33">
        <v>0</v>
      </c>
      <c r="D7" s="33">
        <v>1</v>
      </c>
      <c r="E7" s="33">
        <v>0</v>
      </c>
      <c r="F7" s="33">
        <v>1</v>
      </c>
      <c r="G7" s="33">
        <v>0</v>
      </c>
      <c r="H7" s="33">
        <v>1</v>
      </c>
      <c r="I7" s="33">
        <v>0</v>
      </c>
      <c r="J7" s="33">
        <v>1</v>
      </c>
      <c r="K7" s="33">
        <v>0</v>
      </c>
      <c r="L7" s="33">
        <v>1</v>
      </c>
      <c r="M7" s="33">
        <v>0</v>
      </c>
      <c r="N7" s="33">
        <v>1</v>
      </c>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f t="shared" ref="BK7:BK28" si="0">SUM(C7+E7+G7+I7+K7+M7+O7+Q7+S7+U7+W7+Y7+AA7+AC7+AE7+AG7+AI7+AK7+AM7+AO7+AQ7+AS7+AU7+AW7+AY7+BA7+BC7+BE7+BG7+BI7)</f>
        <v>0</v>
      </c>
      <c r="BL7" s="33">
        <f t="shared" ref="BL7:BL28" si="1">SUM(D7+F7+H7+J7+L7+N7+P7+R7+T7+V7+X7+Z7+AB7+AD7+AF7+AH7+AJ7+AL7+AN7+AP7+AR7+AT7+AV7+AX7+AZ7+BB7+BD7+BF7+BH7+BJ7)</f>
        <v>6</v>
      </c>
      <c r="BM7" s="47">
        <f t="shared" ref="BM7:BM26" si="2">BK7/BP7*100</f>
        <v>0</v>
      </c>
      <c r="BN7" s="47">
        <f>BL7/BQ7*100</f>
        <v>100</v>
      </c>
      <c r="BP7" s="42">
        <f t="shared" ref="BP7:BP28" si="3">BK7+BL7</f>
        <v>6</v>
      </c>
      <c r="BQ7" s="42">
        <f t="shared" ref="BQ7:BQ28" si="4">BK7+BL7</f>
        <v>6</v>
      </c>
    </row>
    <row r="8" spans="1:69" ht="36" x14ac:dyDescent="0.25">
      <c r="A8" s="5">
        <v>3</v>
      </c>
      <c r="B8" s="10" t="s">
        <v>7</v>
      </c>
      <c r="C8" s="33">
        <v>0</v>
      </c>
      <c r="D8" s="33">
        <v>1</v>
      </c>
      <c r="E8" s="33">
        <v>0</v>
      </c>
      <c r="F8" s="33">
        <v>1</v>
      </c>
      <c r="G8" s="33">
        <v>0</v>
      </c>
      <c r="H8" s="33">
        <v>1</v>
      </c>
      <c r="I8" s="33">
        <v>0</v>
      </c>
      <c r="J8" s="33">
        <v>1</v>
      </c>
      <c r="K8" s="33">
        <v>0</v>
      </c>
      <c r="L8" s="33">
        <v>1</v>
      </c>
      <c r="M8" s="33">
        <v>0</v>
      </c>
      <c r="N8" s="33">
        <v>1</v>
      </c>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f t="shared" si="0"/>
        <v>0</v>
      </c>
      <c r="BL8" s="33">
        <f t="shared" si="1"/>
        <v>6</v>
      </c>
      <c r="BM8" s="47">
        <f t="shared" si="2"/>
        <v>0</v>
      </c>
      <c r="BN8" s="47">
        <f>BL8/BQ8*100</f>
        <v>100</v>
      </c>
      <c r="BP8" s="42">
        <f t="shared" si="3"/>
        <v>6</v>
      </c>
      <c r="BQ8" s="42">
        <f t="shared" si="4"/>
        <v>6</v>
      </c>
    </row>
    <row r="9" spans="1:69" ht="36" x14ac:dyDescent="0.25">
      <c r="A9" s="5">
        <v>4</v>
      </c>
      <c r="B9" s="10" t="s">
        <v>8</v>
      </c>
      <c r="C9" s="33">
        <v>0</v>
      </c>
      <c r="D9" s="33">
        <v>1</v>
      </c>
      <c r="E9" s="33">
        <v>0</v>
      </c>
      <c r="F9" s="33">
        <v>1</v>
      </c>
      <c r="G9" s="33">
        <v>0</v>
      </c>
      <c r="H9" s="33">
        <v>1</v>
      </c>
      <c r="I9" s="33">
        <v>0</v>
      </c>
      <c r="J9" s="33">
        <v>1</v>
      </c>
      <c r="K9" s="33">
        <v>0</v>
      </c>
      <c r="L9" s="33">
        <v>1</v>
      </c>
      <c r="M9" s="33">
        <v>0</v>
      </c>
      <c r="N9" s="33">
        <v>1</v>
      </c>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f t="shared" si="0"/>
        <v>0</v>
      </c>
      <c r="BL9" s="33">
        <f t="shared" si="1"/>
        <v>6</v>
      </c>
      <c r="BM9" s="47">
        <f t="shared" si="2"/>
        <v>0</v>
      </c>
      <c r="BN9" s="47">
        <f>BL9/BQ9*100</f>
        <v>100</v>
      </c>
      <c r="BP9" s="42">
        <f t="shared" si="3"/>
        <v>6</v>
      </c>
      <c r="BQ9" s="42">
        <f t="shared" si="4"/>
        <v>6</v>
      </c>
    </row>
    <row r="10" spans="1:69" ht="19.5" x14ac:dyDescent="0.25">
      <c r="A10" s="5">
        <v>5</v>
      </c>
      <c r="B10" s="11" t="s">
        <v>3</v>
      </c>
      <c r="C10" s="33">
        <v>0</v>
      </c>
      <c r="D10" s="33">
        <v>1</v>
      </c>
      <c r="E10" s="33">
        <v>0</v>
      </c>
      <c r="F10" s="33">
        <v>1</v>
      </c>
      <c r="G10" s="33">
        <v>0</v>
      </c>
      <c r="H10" s="33">
        <v>1</v>
      </c>
      <c r="I10" s="33">
        <v>0</v>
      </c>
      <c r="J10" s="33">
        <v>1</v>
      </c>
      <c r="K10" s="33">
        <v>0</v>
      </c>
      <c r="L10" s="33">
        <v>1</v>
      </c>
      <c r="M10" s="33">
        <v>0</v>
      </c>
      <c r="N10" s="33">
        <v>1</v>
      </c>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f t="shared" si="0"/>
        <v>0</v>
      </c>
      <c r="BL10" s="33">
        <f t="shared" si="1"/>
        <v>6</v>
      </c>
      <c r="BM10" s="47">
        <f t="shared" si="2"/>
        <v>0</v>
      </c>
      <c r="BN10" s="47">
        <f>BL10/BQ10*100</f>
        <v>100</v>
      </c>
      <c r="BP10" s="42">
        <f t="shared" si="3"/>
        <v>6</v>
      </c>
      <c r="BQ10" s="42">
        <f t="shared" si="4"/>
        <v>6</v>
      </c>
    </row>
    <row r="11" spans="1:69" ht="19.5" x14ac:dyDescent="0.25">
      <c r="A11" s="62" t="s">
        <v>13</v>
      </c>
      <c r="B11" s="6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48"/>
      <c r="BN11" s="48"/>
      <c r="BP11" s="42">
        <f t="shared" si="3"/>
        <v>0</v>
      </c>
      <c r="BQ11" s="42">
        <f t="shared" si="4"/>
        <v>0</v>
      </c>
    </row>
    <row r="12" spans="1:69" ht="21" customHeight="1" x14ac:dyDescent="0.25">
      <c r="A12" s="5">
        <v>1</v>
      </c>
      <c r="B12" s="10" t="s">
        <v>2</v>
      </c>
      <c r="C12" s="36">
        <v>1</v>
      </c>
      <c r="D12" s="36">
        <v>1</v>
      </c>
      <c r="E12" s="36"/>
      <c r="F12" s="36"/>
      <c r="G12" s="36">
        <v>1</v>
      </c>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3">
        <f t="shared" si="0"/>
        <v>2</v>
      </c>
      <c r="BL12" s="33">
        <f t="shared" si="1"/>
        <v>1</v>
      </c>
      <c r="BM12" s="47">
        <f t="shared" si="2"/>
        <v>66.666666666666657</v>
      </c>
      <c r="BN12" s="47">
        <f>BL12/BQ12*100</f>
        <v>33.333333333333329</v>
      </c>
      <c r="BP12" s="42">
        <f t="shared" si="3"/>
        <v>3</v>
      </c>
      <c r="BQ12" s="42">
        <f t="shared" si="4"/>
        <v>3</v>
      </c>
    </row>
    <row r="13" spans="1:69" ht="24" customHeight="1" x14ac:dyDescent="0.25">
      <c r="A13" s="5">
        <v>2</v>
      </c>
      <c r="B13" s="10" t="s">
        <v>0</v>
      </c>
      <c r="C13" s="36">
        <v>1</v>
      </c>
      <c r="D13" s="36">
        <v>1</v>
      </c>
      <c r="E13" s="36"/>
      <c r="F13" s="36"/>
      <c r="G13" s="36"/>
      <c r="H13" s="36">
        <v>1</v>
      </c>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3">
        <f t="shared" si="0"/>
        <v>1</v>
      </c>
      <c r="BL13" s="33">
        <f t="shared" si="1"/>
        <v>2</v>
      </c>
      <c r="BM13" s="47">
        <f t="shared" si="2"/>
        <v>33.333333333333329</v>
      </c>
      <c r="BN13" s="47">
        <f>BL13/BQ13*100</f>
        <v>66.666666666666657</v>
      </c>
      <c r="BP13" s="42">
        <f t="shared" si="3"/>
        <v>3</v>
      </c>
      <c r="BQ13" s="42">
        <f t="shared" si="4"/>
        <v>3</v>
      </c>
    </row>
    <row r="14" spans="1:69" ht="36" x14ac:dyDescent="0.25">
      <c r="A14" s="5">
        <v>3</v>
      </c>
      <c r="B14" s="10" t="s">
        <v>1</v>
      </c>
      <c r="C14" s="36">
        <v>1</v>
      </c>
      <c r="D14" s="36">
        <v>1</v>
      </c>
      <c r="E14" s="36"/>
      <c r="F14" s="36"/>
      <c r="G14" s="36"/>
      <c r="H14" s="36">
        <v>1</v>
      </c>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3">
        <f t="shared" si="0"/>
        <v>1</v>
      </c>
      <c r="BL14" s="33">
        <f t="shared" si="1"/>
        <v>2</v>
      </c>
      <c r="BM14" s="47">
        <f t="shared" si="2"/>
        <v>33.333333333333329</v>
      </c>
      <c r="BN14" s="47">
        <f>BL14/BQ14*100</f>
        <v>66.666666666666657</v>
      </c>
      <c r="BP14" s="42">
        <f t="shared" si="3"/>
        <v>3</v>
      </c>
      <c r="BQ14" s="42">
        <f t="shared" si="4"/>
        <v>3</v>
      </c>
    </row>
    <row r="15" spans="1:69" ht="20.25" customHeight="1" x14ac:dyDescent="0.25">
      <c r="A15" s="5">
        <v>4</v>
      </c>
      <c r="B15" s="6" t="s">
        <v>4</v>
      </c>
      <c r="C15" s="36">
        <v>2</v>
      </c>
      <c r="D15" s="36">
        <v>1</v>
      </c>
      <c r="E15" s="36"/>
      <c r="F15" s="36"/>
      <c r="G15" s="36"/>
      <c r="H15" s="36"/>
      <c r="I15" s="36">
        <v>1</v>
      </c>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3">
        <f t="shared" si="0"/>
        <v>3</v>
      </c>
      <c r="BL15" s="33">
        <f t="shared" si="1"/>
        <v>1</v>
      </c>
      <c r="BM15" s="47">
        <f t="shared" si="2"/>
        <v>75</v>
      </c>
      <c r="BN15" s="47">
        <f>BL15/BQ15*100</f>
        <v>25</v>
      </c>
      <c r="BP15" s="42">
        <f t="shared" si="3"/>
        <v>4</v>
      </c>
      <c r="BQ15" s="42">
        <f t="shared" si="4"/>
        <v>4</v>
      </c>
    </row>
    <row r="16" spans="1:69" ht="20.25" customHeight="1" x14ac:dyDescent="0.25">
      <c r="A16" s="5"/>
      <c r="B16" s="52" t="s">
        <v>14</v>
      </c>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9"/>
      <c r="BN16" s="49"/>
      <c r="BP16" s="42">
        <f t="shared" si="3"/>
        <v>0</v>
      </c>
      <c r="BQ16" s="42">
        <f t="shared" si="4"/>
        <v>0</v>
      </c>
    </row>
    <row r="17" spans="1:69" ht="20.25" customHeight="1" x14ac:dyDescent="0.25">
      <c r="A17" s="5">
        <v>1</v>
      </c>
      <c r="B17" s="6" t="s">
        <v>27</v>
      </c>
      <c r="C17" s="35">
        <v>2</v>
      </c>
      <c r="D17" s="35"/>
      <c r="E17" s="35"/>
      <c r="F17" s="35"/>
      <c r="G17" s="35"/>
      <c r="H17" s="35"/>
      <c r="I17" s="35">
        <v>1</v>
      </c>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3">
        <f t="shared" si="0"/>
        <v>3</v>
      </c>
      <c r="BL17" s="33">
        <f t="shared" si="1"/>
        <v>0</v>
      </c>
      <c r="BM17" s="47">
        <f t="shared" si="2"/>
        <v>100</v>
      </c>
      <c r="BN17" s="47">
        <f>BL17/BQ17*100</f>
        <v>0</v>
      </c>
      <c r="BP17" s="42">
        <f t="shared" si="3"/>
        <v>3</v>
      </c>
      <c r="BQ17" s="42">
        <f t="shared" si="4"/>
        <v>3</v>
      </c>
    </row>
    <row r="18" spans="1:69" ht="20.25" customHeight="1" x14ac:dyDescent="0.25">
      <c r="A18" s="5">
        <v>2</v>
      </c>
      <c r="B18" s="11" t="s">
        <v>5</v>
      </c>
      <c r="C18" s="35">
        <v>2</v>
      </c>
      <c r="D18" s="35"/>
      <c r="E18" s="35"/>
      <c r="F18" s="35"/>
      <c r="G18" s="35">
        <v>1</v>
      </c>
      <c r="H18" s="35">
        <v>1</v>
      </c>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3">
        <f t="shared" si="0"/>
        <v>3</v>
      </c>
      <c r="BL18" s="33">
        <f t="shared" si="1"/>
        <v>1</v>
      </c>
      <c r="BM18" s="47">
        <f t="shared" si="2"/>
        <v>75</v>
      </c>
      <c r="BN18" s="47">
        <f>BL18/BQ18*100</f>
        <v>25</v>
      </c>
      <c r="BP18" s="42">
        <f t="shared" si="3"/>
        <v>4</v>
      </c>
      <c r="BQ18" s="42">
        <f t="shared" si="4"/>
        <v>4</v>
      </c>
    </row>
    <row r="19" spans="1:69" ht="20.25" customHeight="1" x14ac:dyDescent="0.25">
      <c r="A19" s="5">
        <v>3</v>
      </c>
      <c r="B19" s="11" t="s">
        <v>56</v>
      </c>
      <c r="C19" s="35">
        <v>2</v>
      </c>
      <c r="D19" s="35"/>
      <c r="E19" s="35"/>
      <c r="F19" s="35">
        <v>1</v>
      </c>
      <c r="G19" s="35">
        <v>1</v>
      </c>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3">
        <f t="shared" si="0"/>
        <v>3</v>
      </c>
      <c r="BL19" s="33">
        <f t="shared" si="1"/>
        <v>1</v>
      </c>
      <c r="BM19" s="47">
        <f t="shared" si="2"/>
        <v>75</v>
      </c>
      <c r="BN19" s="47">
        <f>BL19/BQ19*100</f>
        <v>25</v>
      </c>
      <c r="BP19" s="42">
        <f t="shared" si="3"/>
        <v>4</v>
      </c>
      <c r="BQ19" s="42">
        <f t="shared" si="4"/>
        <v>4</v>
      </c>
    </row>
    <row r="20" spans="1:69" ht="20.25" customHeight="1" x14ac:dyDescent="0.25">
      <c r="A20" s="5"/>
      <c r="B20" s="52" t="s">
        <v>28</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49"/>
      <c r="BN20" s="49"/>
      <c r="BP20" s="42">
        <f t="shared" si="3"/>
        <v>0</v>
      </c>
      <c r="BQ20" s="42">
        <f t="shared" si="4"/>
        <v>0</v>
      </c>
    </row>
    <row r="21" spans="1:69" ht="20.25" customHeight="1" x14ac:dyDescent="0.25">
      <c r="A21" s="5"/>
      <c r="B21" s="6" t="s">
        <v>19</v>
      </c>
      <c r="C21" s="35"/>
      <c r="D21" s="35"/>
      <c r="E21" s="35"/>
      <c r="F21" s="35">
        <v>1</v>
      </c>
      <c r="G21" s="35">
        <v>1</v>
      </c>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3">
        <f t="shared" si="0"/>
        <v>1</v>
      </c>
      <c r="BL21" s="33">
        <f t="shared" si="1"/>
        <v>1</v>
      </c>
      <c r="BM21" s="47">
        <f t="shared" si="2"/>
        <v>50</v>
      </c>
      <c r="BN21" s="47">
        <f>BL21/BQ21*100</f>
        <v>50</v>
      </c>
      <c r="BP21" s="42">
        <f t="shared" si="3"/>
        <v>2</v>
      </c>
      <c r="BQ21" s="42">
        <f t="shared" si="4"/>
        <v>2</v>
      </c>
    </row>
    <row r="22" spans="1:69" ht="20.25" customHeight="1" x14ac:dyDescent="0.25">
      <c r="A22" s="5">
        <v>1</v>
      </c>
      <c r="B22" s="6" t="s">
        <v>29</v>
      </c>
      <c r="C22" s="35"/>
      <c r="D22" s="35"/>
      <c r="E22" s="35"/>
      <c r="F22" s="35"/>
      <c r="G22" s="35"/>
      <c r="H22" s="35">
        <v>1</v>
      </c>
      <c r="I22" s="35">
        <v>1</v>
      </c>
      <c r="J22" s="35">
        <v>1</v>
      </c>
      <c r="K22" s="35">
        <v>1</v>
      </c>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3">
        <f t="shared" si="0"/>
        <v>2</v>
      </c>
      <c r="BL22" s="33">
        <f t="shared" si="1"/>
        <v>2</v>
      </c>
      <c r="BM22" s="47">
        <f t="shared" si="2"/>
        <v>50</v>
      </c>
      <c r="BN22" s="47">
        <f>BL22/BQ22*100</f>
        <v>50</v>
      </c>
      <c r="BP22" s="42">
        <f t="shared" si="3"/>
        <v>4</v>
      </c>
      <c r="BQ22" s="42">
        <f t="shared" si="4"/>
        <v>4</v>
      </c>
    </row>
    <row r="23" spans="1:69" ht="19.5" x14ac:dyDescent="0.25">
      <c r="A23" s="5">
        <v>23</v>
      </c>
      <c r="B23" s="52" t="s">
        <v>30</v>
      </c>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48"/>
      <c r="BN23" s="48"/>
      <c r="BP23" s="42">
        <f t="shared" si="3"/>
        <v>0</v>
      </c>
      <c r="BQ23" s="42">
        <f t="shared" si="4"/>
        <v>0</v>
      </c>
    </row>
    <row r="24" spans="1:69" ht="19.5" x14ac:dyDescent="0.25">
      <c r="A24" s="5"/>
      <c r="B24" s="11" t="s">
        <v>31</v>
      </c>
      <c r="C24" s="35"/>
      <c r="D24" s="35"/>
      <c r="E24" s="35"/>
      <c r="F24" s="35"/>
      <c r="G24" s="35"/>
      <c r="H24" s="35"/>
      <c r="I24" s="35">
        <v>1</v>
      </c>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3">
        <f t="shared" si="0"/>
        <v>1</v>
      </c>
      <c r="BL24" s="33">
        <f t="shared" si="1"/>
        <v>0</v>
      </c>
      <c r="BM24" s="47">
        <f t="shared" si="2"/>
        <v>100</v>
      </c>
      <c r="BN24" s="47">
        <f>BL24/BQ24*100</f>
        <v>0</v>
      </c>
      <c r="BP24" s="42">
        <f t="shared" si="3"/>
        <v>1</v>
      </c>
      <c r="BQ24" s="42">
        <f t="shared" si="4"/>
        <v>1</v>
      </c>
    </row>
    <row r="25" spans="1:69" ht="36" x14ac:dyDescent="0.25">
      <c r="A25" s="5">
        <v>24</v>
      </c>
      <c r="B25" s="11" t="s">
        <v>32</v>
      </c>
      <c r="C25" s="36"/>
      <c r="D25" s="36"/>
      <c r="E25" s="36"/>
      <c r="F25" s="36"/>
      <c r="G25" s="36"/>
      <c r="H25" s="36"/>
      <c r="I25" s="36"/>
      <c r="J25" s="36">
        <v>1</v>
      </c>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3">
        <f t="shared" si="0"/>
        <v>0</v>
      </c>
      <c r="BL25" s="33">
        <f t="shared" si="1"/>
        <v>1</v>
      </c>
      <c r="BM25" s="47">
        <f t="shared" si="2"/>
        <v>0</v>
      </c>
      <c r="BN25" s="47">
        <f>BL25/BQ25*100</f>
        <v>100</v>
      </c>
      <c r="BP25" s="42">
        <f t="shared" si="3"/>
        <v>1</v>
      </c>
      <c r="BQ25" s="42">
        <f t="shared" si="4"/>
        <v>1</v>
      </c>
    </row>
    <row r="26" spans="1:69" ht="36.6" customHeight="1" x14ac:dyDescent="0.25">
      <c r="A26" s="5">
        <v>25</v>
      </c>
      <c r="B26" s="10" t="s">
        <v>33</v>
      </c>
      <c r="C26" s="36"/>
      <c r="D26" s="36"/>
      <c r="E26" s="36"/>
      <c r="F26" s="36"/>
      <c r="G26" s="36"/>
      <c r="H26" s="36">
        <v>1</v>
      </c>
      <c r="I26" s="36">
        <v>1</v>
      </c>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3">
        <f t="shared" si="0"/>
        <v>1</v>
      </c>
      <c r="BL26" s="33">
        <f t="shared" si="1"/>
        <v>1</v>
      </c>
      <c r="BM26" s="47">
        <f t="shared" si="2"/>
        <v>50</v>
      </c>
      <c r="BN26" s="47">
        <f>BL26/BQ26*100</f>
        <v>50</v>
      </c>
      <c r="BP26" s="42">
        <f t="shared" si="3"/>
        <v>2</v>
      </c>
      <c r="BQ26" s="42">
        <f t="shared" si="4"/>
        <v>2</v>
      </c>
    </row>
    <row r="27" spans="1:69" ht="19.5" x14ac:dyDescent="0.25">
      <c r="A27" s="5">
        <v>35</v>
      </c>
      <c r="B27" s="52" t="s">
        <v>57</v>
      </c>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48"/>
      <c r="BN27" s="48"/>
      <c r="BP27" s="42">
        <f t="shared" si="3"/>
        <v>0</v>
      </c>
      <c r="BQ27" s="42">
        <f t="shared" si="4"/>
        <v>0</v>
      </c>
    </row>
    <row r="28" spans="1:69" ht="18.75" customHeight="1" x14ac:dyDescent="0.45">
      <c r="A28" s="5">
        <v>36</v>
      </c>
      <c r="B28" s="7" t="s">
        <v>58</v>
      </c>
      <c r="C28" s="5"/>
      <c r="D28" s="5"/>
      <c r="E28" s="5"/>
      <c r="F28" s="5"/>
      <c r="G28" s="5">
        <v>1</v>
      </c>
      <c r="H28" s="5">
        <v>1</v>
      </c>
      <c r="I28" s="5">
        <v>1</v>
      </c>
      <c r="J28" s="5"/>
      <c r="K28" s="5">
        <v>1</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33">
        <f t="shared" si="0"/>
        <v>3</v>
      </c>
      <c r="BL28" s="33">
        <f t="shared" si="1"/>
        <v>1</v>
      </c>
      <c r="BM28" s="47">
        <f t="shared" ref="BM28" si="5">BK28/BP28*100</f>
        <v>75</v>
      </c>
      <c r="BN28" s="47">
        <f>BL28/BQ28*100</f>
        <v>25</v>
      </c>
      <c r="BP28" s="42">
        <f t="shared" si="3"/>
        <v>4</v>
      </c>
      <c r="BQ28" s="42">
        <f t="shared" si="4"/>
        <v>4</v>
      </c>
    </row>
    <row r="29" spans="1:69" ht="15" x14ac:dyDescent="0.25">
      <c r="B29" s="4" t="s">
        <v>150</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row>
    <row r="30" spans="1:69" ht="15" x14ac:dyDescent="0.25">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row>
    <row r="31" spans="1:69" ht="15" x14ac:dyDescent="0.25">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row>
    <row r="32" spans="1:69" ht="15" x14ac:dyDescent="0.25">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row>
    <row r="33" spans="2:64" ht="15" x14ac:dyDescent="0.25">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row>
    <row r="34" spans="2:64" ht="15" x14ac:dyDescent="0.25">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row>
    <row r="35" spans="2:64" ht="15" x14ac:dyDescent="0.25">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row>
    <row r="36" spans="2:64" ht="15" x14ac:dyDescent="0.2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row>
    <row r="37" spans="2:64" ht="15" x14ac:dyDescent="0.25">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row>
    <row r="38" spans="2:64" ht="15" x14ac:dyDescent="0.25">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row>
    <row r="39" spans="2:64" ht="15" x14ac:dyDescent="0.25">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row>
    <row r="40" spans="2:64" ht="15" x14ac:dyDescent="0.25">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row>
    <row r="41" spans="2:64" ht="15" x14ac:dyDescent="0.25">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row>
    <row r="42" spans="2:64" ht="15" x14ac:dyDescent="0.25">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row>
    <row r="43" spans="2:64" ht="15" x14ac:dyDescent="0.25">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row>
    <row r="44" spans="2:64" ht="15" x14ac:dyDescent="0.25">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row>
    <row r="45" spans="2:64" ht="15" x14ac:dyDescent="0.2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row>
    <row r="46" spans="2:64" ht="15" x14ac:dyDescent="0.2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row>
    <row r="47" spans="2:64" ht="15" x14ac:dyDescent="0.2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row>
    <row r="48" spans="2:64" ht="15" x14ac:dyDescent="0.2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row>
    <row r="49" spans="2:64" ht="15" x14ac:dyDescent="0.2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2:64" ht="15" x14ac:dyDescent="0.2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2:64" ht="15" x14ac:dyDescent="0.2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2:64" ht="15" x14ac:dyDescent="0.2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2:64" ht="15" x14ac:dyDescent="0.2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row>
    <row r="54" spans="2:64" ht="15" x14ac:dyDescent="0.2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row>
    <row r="55" spans="2:64" ht="15" x14ac:dyDescent="0.25">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row>
    <row r="56" spans="2:64" ht="15" x14ac:dyDescent="0.25">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row>
    <row r="57" spans="2:64" ht="15" x14ac:dyDescent="0.25">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row>
    <row r="58" spans="2:64" ht="15" x14ac:dyDescent="0.25">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row>
    <row r="59" spans="2:64" ht="15" x14ac:dyDescent="0.25">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row>
    <row r="60" spans="2:64" ht="15" x14ac:dyDescent="0.25">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2:64" ht="15" x14ac:dyDescent="0.25">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2:64" ht="15" x14ac:dyDescent="0.25">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2:64" ht="15" x14ac:dyDescent="0.25">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2:64" ht="15" x14ac:dyDescent="0.25">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row>
    <row r="65" spans="2:64" ht="15" x14ac:dyDescent="0.25">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row>
    <row r="66" spans="2:64" ht="15"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row>
    <row r="67" spans="2:64" ht="15" x14ac:dyDescent="0.25">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row>
    <row r="68" spans="2:64" ht="15" x14ac:dyDescent="0.25">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row>
    <row r="69" spans="2:64" ht="15" x14ac:dyDescent="0.25">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row>
    <row r="70" spans="2:64" ht="15" x14ac:dyDescent="0.25">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row>
    <row r="71" spans="2:64" ht="15" x14ac:dyDescent="0.25">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2:64" ht="15" x14ac:dyDescent="0.25">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2:64" ht="15" x14ac:dyDescent="0.25">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2:64" ht="15" x14ac:dyDescent="0.25">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2:64" ht="15" x14ac:dyDescent="0.25">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row>
    <row r="76" spans="2:64" ht="15" x14ac:dyDescent="0.25">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row>
    <row r="77" spans="2:64" ht="15" x14ac:dyDescent="0.25">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row>
    <row r="78" spans="2:64" ht="15" x14ac:dyDescent="0.25">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row>
    <row r="79" spans="2:64" ht="15" x14ac:dyDescent="0.25">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row>
    <row r="80" spans="2:64" ht="15" x14ac:dyDescent="0.25">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row>
    <row r="81" spans="2:64" ht="15" x14ac:dyDescent="0.25">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row>
    <row r="82" spans="2:64" ht="15" x14ac:dyDescent="0.25">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2:64" ht="15" x14ac:dyDescent="0.25">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2:64" ht="15" x14ac:dyDescent="0.25">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2:64" ht="15" x14ac:dyDescent="0.25">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2:64" ht="15" x14ac:dyDescent="0.25">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row>
    <row r="87" spans="2:64" ht="15" x14ac:dyDescent="0.25">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row>
    <row r="88" spans="2:64" ht="15" x14ac:dyDescent="0.25">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row>
    <row r="89" spans="2:64" ht="15" x14ac:dyDescent="0.25">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row>
    <row r="90" spans="2:64" ht="15" x14ac:dyDescent="0.25">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row>
    <row r="91" spans="2:64" ht="15" x14ac:dyDescent="0.25">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row>
    <row r="92" spans="2:64" ht="15" x14ac:dyDescent="0.25">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row>
    <row r="93" spans="2:64" ht="15" x14ac:dyDescent="0.25">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2:64" ht="15" x14ac:dyDescent="0.25">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2:64" ht="15" x14ac:dyDescent="0.25">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2:64" ht="15" x14ac:dyDescent="0.25">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2:64" ht="15" x14ac:dyDescent="0.25">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row>
    <row r="98" spans="2:64" ht="15" x14ac:dyDescent="0.25">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row>
    <row r="99" spans="2:64" ht="15" x14ac:dyDescent="0.25">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row>
    <row r="100" spans="2:64" ht="15" x14ac:dyDescent="0.2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row>
    <row r="101" spans="2:64" ht="15" x14ac:dyDescent="0.2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row>
    <row r="102" spans="2:64" ht="15" x14ac:dyDescent="0.2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row>
    <row r="103" spans="2:64" ht="15" x14ac:dyDescent="0.2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row>
    <row r="104" spans="2:64" ht="15" x14ac:dyDescent="0.2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2:64" ht="15" x14ac:dyDescent="0.2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2:64" ht="15" x14ac:dyDescent="0.2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2:64" ht="15" x14ac:dyDescent="0.2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2:64" ht="15" x14ac:dyDescent="0.2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row>
    <row r="109" spans="2:64" ht="15" x14ac:dyDescent="0.2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row>
    <row r="110" spans="2:64" ht="15" x14ac:dyDescent="0.2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row>
    <row r="111" spans="2:64" ht="15" x14ac:dyDescent="0.2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row>
    <row r="112" spans="2:64" ht="15" x14ac:dyDescent="0.2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row>
    <row r="113" spans="2:64" ht="15" x14ac:dyDescent="0.2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row>
    <row r="114" spans="2:64" ht="15" x14ac:dyDescent="0.2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row>
    <row r="115" spans="2:64" ht="15" x14ac:dyDescent="0.2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2:64" ht="15" x14ac:dyDescent="0.2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2:64" ht="15" x14ac:dyDescent="0.2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2:64" ht="15" x14ac:dyDescent="0.2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2:64" ht="15" x14ac:dyDescent="0.2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row>
    <row r="120" spans="2:64" ht="15" x14ac:dyDescent="0.2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row>
    <row r="121" spans="2:64" ht="15" x14ac:dyDescent="0.2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row>
    <row r="122" spans="2:64" ht="15" x14ac:dyDescent="0.2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row>
    <row r="123" spans="2:64" ht="15" x14ac:dyDescent="0.2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row>
    <row r="124" spans="2:64" ht="15" x14ac:dyDescent="0.2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row>
    <row r="125" spans="2:64" ht="15" x14ac:dyDescent="0.2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row>
    <row r="126" spans="2:64" ht="15" x14ac:dyDescent="0.2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2:64" ht="15" x14ac:dyDescent="0.2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2:64" ht="15" x14ac:dyDescent="0.2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2:64" ht="15" x14ac:dyDescent="0.2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2:64" ht="15" x14ac:dyDescent="0.2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row>
    <row r="131" spans="2:64" ht="15" x14ac:dyDescent="0.2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row>
    <row r="132" spans="2:64" ht="15" x14ac:dyDescent="0.2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row>
    <row r="133" spans="2:64" ht="15" x14ac:dyDescent="0.2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row>
    <row r="134" spans="2:64" ht="15" x14ac:dyDescent="0.2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row>
    <row r="135" spans="2:64" ht="15" x14ac:dyDescent="0.2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row>
    <row r="136" spans="2:64" ht="15" x14ac:dyDescent="0.2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row>
    <row r="137" spans="2:64" ht="15" x14ac:dyDescent="0.2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2:64" ht="15" x14ac:dyDescent="0.2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2:64" ht="15" x14ac:dyDescent="0.2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2:64" ht="15" x14ac:dyDescent="0.2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2:64" ht="15" x14ac:dyDescent="0.2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row>
    <row r="142" spans="2:64" ht="15" x14ac:dyDescent="0.2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row>
    <row r="143" spans="2:64" ht="15" x14ac:dyDescent="0.2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row>
    <row r="144" spans="2:64" ht="15" x14ac:dyDescent="0.2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row>
    <row r="145" spans="2:64" ht="15" x14ac:dyDescent="0.2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row>
    <row r="146" spans="2:64" ht="15" x14ac:dyDescent="0.2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row>
    <row r="147" spans="2:64" ht="15" x14ac:dyDescent="0.2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row>
    <row r="148" spans="2:64" ht="15" x14ac:dyDescent="0.2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2:64" ht="15" x14ac:dyDescent="0.2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2:64" ht="15" x14ac:dyDescent="0.2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2:64" ht="15" x14ac:dyDescent="0.2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row>
    <row r="152" spans="2:64" ht="15" x14ac:dyDescent="0.2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row>
    <row r="153" spans="2:64" ht="15" x14ac:dyDescent="0.2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row>
    <row r="154" spans="2:64" ht="15" x14ac:dyDescent="0.2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row>
    <row r="155" spans="2:64" ht="15" x14ac:dyDescent="0.2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row>
    <row r="156" spans="2:64" ht="15" x14ac:dyDescent="0.2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row>
    <row r="157" spans="2:64" ht="15" x14ac:dyDescent="0.2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row>
    <row r="158" spans="2:64" ht="15" x14ac:dyDescent="0.2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row>
    <row r="159" spans="2:64" ht="15" x14ac:dyDescent="0.2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row>
    <row r="160" spans="2:64" ht="15" x14ac:dyDescent="0.2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row>
    <row r="161" spans="2:64" ht="15" x14ac:dyDescent="0.2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row>
    <row r="162" spans="2:64" ht="15" x14ac:dyDescent="0.2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row>
    <row r="163" spans="2:64" ht="15" x14ac:dyDescent="0.2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row>
    <row r="164" spans="2:64" ht="15" x14ac:dyDescent="0.2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row>
    <row r="165" spans="2:64" ht="15" x14ac:dyDescent="0.2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row>
    <row r="166" spans="2:64" ht="15" x14ac:dyDescent="0.2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row>
    <row r="167" spans="2:64" ht="15" x14ac:dyDescent="0.2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row>
    <row r="168" spans="2:64" ht="15" x14ac:dyDescent="0.2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row>
    <row r="169" spans="2:64" ht="15" x14ac:dyDescent="0.2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row>
    <row r="170" spans="2:64" ht="15" x14ac:dyDescent="0.2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row>
    <row r="171" spans="2:64" ht="15" x14ac:dyDescent="0.2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row>
    <row r="172" spans="2:64" ht="15" x14ac:dyDescent="0.2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row>
    <row r="173" spans="2:64" ht="15" x14ac:dyDescent="0.2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row>
    <row r="174" spans="2:64" ht="15" x14ac:dyDescent="0.2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row>
    <row r="175" spans="2:64" ht="15" x14ac:dyDescent="0.2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row>
    <row r="176" spans="2:64" ht="15" x14ac:dyDescent="0.2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row>
    <row r="177" spans="2:64" ht="15" x14ac:dyDescent="0.2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row>
    <row r="178" spans="2:64" ht="15" x14ac:dyDescent="0.2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row>
    <row r="179" spans="2:64" ht="15" x14ac:dyDescent="0.2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row>
    <row r="180" spans="2:64" ht="15" x14ac:dyDescent="0.2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row>
    <row r="181" spans="2:64" ht="15" x14ac:dyDescent="0.2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row>
    <row r="182" spans="2:64" ht="15" x14ac:dyDescent="0.2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row>
    <row r="183" spans="2:64" ht="15" x14ac:dyDescent="0.2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row>
    <row r="184" spans="2:64" ht="15" x14ac:dyDescent="0.2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row>
    <row r="185" spans="2:64" ht="15" x14ac:dyDescent="0.2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row>
    <row r="186" spans="2:64" ht="15" x14ac:dyDescent="0.2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row>
    <row r="187" spans="2:64" ht="15" x14ac:dyDescent="0.2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row>
    <row r="188" spans="2:64" ht="15" x14ac:dyDescent="0.2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row>
    <row r="189" spans="2:64" ht="15" x14ac:dyDescent="0.2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row>
    <row r="190" spans="2:64" ht="15" x14ac:dyDescent="0.2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row>
    <row r="191" spans="2:64" ht="15" x14ac:dyDescent="0.2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row>
    <row r="192" spans="2:64" ht="15" x14ac:dyDescent="0.2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row>
    <row r="193" spans="2:64" ht="15" x14ac:dyDescent="0.2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row>
    <row r="194" spans="2:64" ht="15" x14ac:dyDescent="0.2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row>
    <row r="195" spans="2:64" ht="15" x14ac:dyDescent="0.2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row>
    <row r="196" spans="2:64" ht="15" x14ac:dyDescent="0.2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row>
    <row r="197" spans="2:64" ht="15" x14ac:dyDescent="0.2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row>
    <row r="198" spans="2:64" ht="15" x14ac:dyDescent="0.2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row>
    <row r="199" spans="2:64" ht="15" x14ac:dyDescent="0.2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row>
    <row r="200" spans="2:64" ht="15" x14ac:dyDescent="0.2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row>
    <row r="201" spans="2:64" ht="15" x14ac:dyDescent="0.2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row>
    <row r="202" spans="2:64" ht="15" x14ac:dyDescent="0.2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row>
    <row r="203" spans="2:64" ht="15" x14ac:dyDescent="0.2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row>
    <row r="204" spans="2:64" ht="15" x14ac:dyDescent="0.2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row>
    <row r="205" spans="2:64" ht="15" x14ac:dyDescent="0.2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row>
    <row r="206" spans="2:64" ht="15" x14ac:dyDescent="0.2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row>
    <row r="207" spans="2:64" ht="15" x14ac:dyDescent="0.2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row>
    <row r="208" spans="2:64" ht="15" x14ac:dyDescent="0.2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row>
    <row r="209" spans="2:64" ht="15" x14ac:dyDescent="0.2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row>
    <row r="210" spans="2:64" ht="15" x14ac:dyDescent="0.2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row>
    <row r="211" spans="2:64" ht="15" x14ac:dyDescent="0.2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row>
    <row r="212" spans="2:64" ht="15" x14ac:dyDescent="0.2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row>
    <row r="213" spans="2:64" ht="15" x14ac:dyDescent="0.2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row>
    <row r="214" spans="2:64" ht="15" x14ac:dyDescent="0.2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row>
    <row r="215" spans="2:64" ht="15" x14ac:dyDescent="0.2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row>
    <row r="216" spans="2:64" ht="15" x14ac:dyDescent="0.2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row>
    <row r="217" spans="2:64" ht="15" x14ac:dyDescent="0.2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row>
    <row r="218" spans="2:64" ht="15" x14ac:dyDescent="0.2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row>
    <row r="219" spans="2:64" ht="15" x14ac:dyDescent="0.2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row>
  </sheetData>
  <mergeCells count="35">
    <mergeCell ref="A11:B11"/>
    <mergeCell ref="D1:O1"/>
    <mergeCell ref="BK3:BN3"/>
    <mergeCell ref="BC4:BD4"/>
    <mergeCell ref="BE4:BF4"/>
    <mergeCell ref="BG4:BH4"/>
    <mergeCell ref="BI4:BJ4"/>
    <mergeCell ref="BK4:BL4"/>
    <mergeCell ref="BM4:BN4"/>
    <mergeCell ref="AQ4:AR4"/>
    <mergeCell ref="AS4:AT4"/>
    <mergeCell ref="AU4:AV4"/>
    <mergeCell ref="AW4:AX4"/>
    <mergeCell ref="AY4:AZ4"/>
    <mergeCell ref="BA4:BB4"/>
    <mergeCell ref="AE4:AF4"/>
    <mergeCell ref="AG4:AH4"/>
    <mergeCell ref="AI4:AJ4"/>
    <mergeCell ref="AK4:AL4"/>
    <mergeCell ref="AM4:AN4"/>
    <mergeCell ref="AO4:AP4"/>
    <mergeCell ref="AC4:AD4"/>
    <mergeCell ref="C4:D4"/>
    <mergeCell ref="E4:F4"/>
    <mergeCell ref="G4:H4"/>
    <mergeCell ref="I4:J4"/>
    <mergeCell ref="K4:L4"/>
    <mergeCell ref="M4:N4"/>
    <mergeCell ref="O4:P4"/>
    <mergeCell ref="Q4:R4"/>
    <mergeCell ref="S4:T4"/>
    <mergeCell ref="U4:V4"/>
    <mergeCell ref="W4:X4"/>
    <mergeCell ref="Y4:Z4"/>
    <mergeCell ref="AA4:AB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Q219"/>
  <sheetViews>
    <sheetView rightToLeft="1" topLeftCell="B22" zoomScale="80" zoomScaleNormal="80" workbookViewId="0">
      <selection activeCell="B29" sqref="B29"/>
    </sheetView>
  </sheetViews>
  <sheetFormatPr defaultColWidth="9.140625" defaultRowHeight="18" x14ac:dyDescent="0.25"/>
  <cols>
    <col min="1" max="1" width="1.85546875" style="3" hidden="1" customWidth="1"/>
    <col min="2" max="2" width="74" style="3" customWidth="1"/>
    <col min="3" max="3" width="6.85546875" style="39" customWidth="1"/>
    <col min="4" max="4" width="6.85546875" style="31" customWidth="1"/>
    <col min="5" max="5" width="6.28515625" style="31" customWidth="1"/>
    <col min="6" max="6" width="6.7109375" style="31" customWidth="1"/>
    <col min="7" max="7" width="7.7109375" style="31" customWidth="1"/>
    <col min="8" max="10" width="6.42578125" style="31" customWidth="1"/>
    <col min="11" max="11" width="5.7109375" style="31" customWidth="1"/>
    <col min="12" max="12" width="6" style="31" customWidth="1"/>
    <col min="13" max="13" width="5.42578125" style="31" customWidth="1"/>
    <col min="14" max="62" width="6.5703125" style="31" customWidth="1"/>
    <col min="63" max="63" width="6.7109375" style="31" customWidth="1"/>
    <col min="64" max="64" width="7.28515625" style="31" customWidth="1"/>
    <col min="65" max="65" width="6.85546875" style="4" customWidth="1"/>
    <col min="66" max="66" width="7.7109375" style="42" customWidth="1"/>
    <col min="67" max="67" width="9.140625" style="4"/>
    <col min="68" max="69" width="9.140625" style="42"/>
    <col min="70" max="16384" width="9.140625" style="4"/>
  </cols>
  <sheetData>
    <row r="1" spans="1:69" ht="27.75" customHeight="1" x14ac:dyDescent="0.25">
      <c r="B1" s="30" t="s">
        <v>47</v>
      </c>
      <c r="C1" s="38">
        <v>6</v>
      </c>
      <c r="D1" s="72"/>
      <c r="E1" s="73"/>
      <c r="F1" s="73"/>
      <c r="G1" s="73"/>
      <c r="H1" s="73"/>
      <c r="I1" s="73"/>
      <c r="J1" s="73"/>
      <c r="K1" s="73"/>
      <c r="L1" s="73"/>
      <c r="M1" s="73"/>
      <c r="N1" s="73"/>
      <c r="O1" s="7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row>
    <row r="2" spans="1:69" ht="18" customHeight="1" x14ac:dyDescent="0.25">
      <c r="B2" s="4"/>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row>
    <row r="3" spans="1:69" ht="18" customHeight="1" x14ac:dyDescent="0.5">
      <c r="B3" s="2" t="s">
        <v>26</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row>
    <row r="4" spans="1:69" s="44" customFormat="1" ht="27" customHeight="1" x14ac:dyDescent="0.25">
      <c r="A4" s="43"/>
      <c r="B4" s="52"/>
      <c r="C4" s="69" t="s">
        <v>42</v>
      </c>
      <c r="D4" s="70"/>
      <c r="E4" s="69" t="s">
        <v>43</v>
      </c>
      <c r="F4" s="70"/>
      <c r="G4" s="69" t="s">
        <v>44</v>
      </c>
      <c r="H4" s="70"/>
      <c r="I4" s="69" t="s">
        <v>45</v>
      </c>
      <c r="J4" s="70"/>
      <c r="K4" s="69" t="s">
        <v>46</v>
      </c>
      <c r="L4" s="70"/>
      <c r="M4" s="69" t="s">
        <v>120</v>
      </c>
      <c r="N4" s="70"/>
      <c r="O4" s="69" t="s">
        <v>121</v>
      </c>
      <c r="P4" s="70"/>
      <c r="Q4" s="69" t="s">
        <v>122</v>
      </c>
      <c r="R4" s="70"/>
      <c r="S4" s="69" t="s">
        <v>123</v>
      </c>
      <c r="T4" s="70"/>
      <c r="U4" s="69" t="s">
        <v>124</v>
      </c>
      <c r="V4" s="70"/>
      <c r="W4" s="69" t="s">
        <v>125</v>
      </c>
      <c r="X4" s="70"/>
      <c r="Y4" s="69" t="s">
        <v>126</v>
      </c>
      <c r="Z4" s="70"/>
      <c r="AA4" s="69" t="s">
        <v>127</v>
      </c>
      <c r="AB4" s="70"/>
      <c r="AC4" s="69" t="s">
        <v>128</v>
      </c>
      <c r="AD4" s="70"/>
      <c r="AE4" s="69" t="s">
        <v>129</v>
      </c>
      <c r="AF4" s="70"/>
      <c r="AG4" s="69" t="s">
        <v>130</v>
      </c>
      <c r="AH4" s="70"/>
      <c r="AI4" s="69" t="s">
        <v>131</v>
      </c>
      <c r="AJ4" s="70"/>
      <c r="AK4" s="69" t="s">
        <v>132</v>
      </c>
      <c r="AL4" s="70"/>
      <c r="AM4" s="69" t="s">
        <v>133</v>
      </c>
      <c r="AN4" s="70"/>
      <c r="AO4" s="69" t="s">
        <v>134</v>
      </c>
      <c r="AP4" s="70"/>
      <c r="AQ4" s="69" t="s">
        <v>135</v>
      </c>
      <c r="AR4" s="70"/>
      <c r="AS4" s="69" t="s">
        <v>136</v>
      </c>
      <c r="AT4" s="70"/>
      <c r="AU4" s="69" t="s">
        <v>137</v>
      </c>
      <c r="AV4" s="70"/>
      <c r="AW4" s="69" t="s">
        <v>138</v>
      </c>
      <c r="AX4" s="70"/>
      <c r="AY4" s="69" t="s">
        <v>139</v>
      </c>
      <c r="AZ4" s="70"/>
      <c r="BA4" s="69" t="s">
        <v>140</v>
      </c>
      <c r="BB4" s="70"/>
      <c r="BC4" s="69" t="s">
        <v>141</v>
      </c>
      <c r="BD4" s="70"/>
      <c r="BE4" s="69" t="s">
        <v>142</v>
      </c>
      <c r="BF4" s="70"/>
      <c r="BG4" s="69" t="s">
        <v>143</v>
      </c>
      <c r="BH4" s="70"/>
      <c r="BI4" s="69" t="s">
        <v>144</v>
      </c>
      <c r="BJ4" s="70"/>
      <c r="BK4" s="69" t="s">
        <v>66</v>
      </c>
      <c r="BL4" s="70"/>
      <c r="BM4" s="69" t="s">
        <v>52</v>
      </c>
      <c r="BN4" s="70"/>
      <c r="BP4" s="45"/>
      <c r="BQ4" s="45"/>
    </row>
    <row r="5" spans="1:69" ht="27" customHeight="1" x14ac:dyDescent="0.25">
      <c r="B5" s="52" t="s">
        <v>12</v>
      </c>
      <c r="C5" s="46" t="s">
        <v>10</v>
      </c>
      <c r="D5" s="46" t="s">
        <v>11</v>
      </c>
      <c r="E5" s="46" t="s">
        <v>10</v>
      </c>
      <c r="F5" s="46" t="s">
        <v>11</v>
      </c>
      <c r="G5" s="46" t="s">
        <v>10</v>
      </c>
      <c r="H5" s="46" t="s">
        <v>11</v>
      </c>
      <c r="I5" s="46" t="s">
        <v>10</v>
      </c>
      <c r="J5" s="46" t="s">
        <v>11</v>
      </c>
      <c r="K5" s="46" t="s">
        <v>10</v>
      </c>
      <c r="L5" s="46" t="s">
        <v>11</v>
      </c>
      <c r="M5" s="46" t="s">
        <v>10</v>
      </c>
      <c r="N5" s="46" t="s">
        <v>11</v>
      </c>
      <c r="O5" s="46" t="s">
        <v>10</v>
      </c>
      <c r="P5" s="46" t="s">
        <v>11</v>
      </c>
      <c r="Q5" s="46" t="s">
        <v>10</v>
      </c>
      <c r="R5" s="46" t="s">
        <v>11</v>
      </c>
      <c r="S5" s="46" t="s">
        <v>10</v>
      </c>
      <c r="T5" s="46" t="s">
        <v>11</v>
      </c>
      <c r="U5" s="46" t="s">
        <v>10</v>
      </c>
      <c r="V5" s="46" t="s">
        <v>11</v>
      </c>
      <c r="W5" s="46" t="s">
        <v>10</v>
      </c>
      <c r="X5" s="46" t="s">
        <v>11</v>
      </c>
      <c r="Y5" s="46" t="s">
        <v>10</v>
      </c>
      <c r="Z5" s="46" t="s">
        <v>11</v>
      </c>
      <c r="AA5" s="46" t="s">
        <v>10</v>
      </c>
      <c r="AB5" s="46" t="s">
        <v>11</v>
      </c>
      <c r="AC5" s="46" t="s">
        <v>10</v>
      </c>
      <c r="AD5" s="46" t="s">
        <v>11</v>
      </c>
      <c r="AE5" s="46" t="s">
        <v>10</v>
      </c>
      <c r="AF5" s="46" t="s">
        <v>11</v>
      </c>
      <c r="AG5" s="46" t="s">
        <v>10</v>
      </c>
      <c r="AH5" s="46" t="s">
        <v>11</v>
      </c>
      <c r="AI5" s="46" t="s">
        <v>10</v>
      </c>
      <c r="AJ5" s="46" t="s">
        <v>11</v>
      </c>
      <c r="AK5" s="46" t="s">
        <v>10</v>
      </c>
      <c r="AL5" s="46" t="s">
        <v>11</v>
      </c>
      <c r="AM5" s="46" t="s">
        <v>10</v>
      </c>
      <c r="AN5" s="46" t="s">
        <v>11</v>
      </c>
      <c r="AO5" s="46" t="s">
        <v>10</v>
      </c>
      <c r="AP5" s="46" t="s">
        <v>11</v>
      </c>
      <c r="AQ5" s="46" t="s">
        <v>10</v>
      </c>
      <c r="AR5" s="46" t="s">
        <v>11</v>
      </c>
      <c r="AS5" s="46" t="s">
        <v>10</v>
      </c>
      <c r="AT5" s="46" t="s">
        <v>11</v>
      </c>
      <c r="AU5" s="46" t="s">
        <v>10</v>
      </c>
      <c r="AV5" s="46" t="s">
        <v>11</v>
      </c>
      <c r="AW5" s="46" t="s">
        <v>10</v>
      </c>
      <c r="AX5" s="46" t="s">
        <v>11</v>
      </c>
      <c r="AY5" s="46" t="s">
        <v>10</v>
      </c>
      <c r="AZ5" s="46" t="s">
        <v>11</v>
      </c>
      <c r="BA5" s="46" t="s">
        <v>10</v>
      </c>
      <c r="BB5" s="46" t="s">
        <v>11</v>
      </c>
      <c r="BC5" s="46" t="s">
        <v>10</v>
      </c>
      <c r="BD5" s="46" t="s">
        <v>11</v>
      </c>
      <c r="BE5" s="46" t="s">
        <v>10</v>
      </c>
      <c r="BF5" s="46" t="s">
        <v>11</v>
      </c>
      <c r="BG5" s="46" t="s">
        <v>10</v>
      </c>
      <c r="BH5" s="46" t="s">
        <v>11</v>
      </c>
      <c r="BI5" s="46" t="s">
        <v>10</v>
      </c>
      <c r="BJ5" s="46" t="s">
        <v>11</v>
      </c>
      <c r="BK5" s="46" t="s">
        <v>10</v>
      </c>
      <c r="BL5" s="46" t="s">
        <v>11</v>
      </c>
      <c r="BM5" s="46" t="s">
        <v>10</v>
      </c>
      <c r="BN5" s="46" t="s">
        <v>11</v>
      </c>
    </row>
    <row r="6" spans="1:69" ht="37.5" x14ac:dyDescent="0.25">
      <c r="A6" s="5">
        <v>1</v>
      </c>
      <c r="B6" s="10" t="s">
        <v>9</v>
      </c>
      <c r="C6" s="33">
        <v>0</v>
      </c>
      <c r="D6" s="33">
        <v>1</v>
      </c>
      <c r="E6" s="33">
        <v>0</v>
      </c>
      <c r="F6" s="33">
        <v>1</v>
      </c>
      <c r="G6" s="33">
        <v>0</v>
      </c>
      <c r="H6" s="33">
        <v>1</v>
      </c>
      <c r="I6" s="33">
        <v>0</v>
      </c>
      <c r="J6" s="33">
        <v>1</v>
      </c>
      <c r="K6" s="33">
        <v>0</v>
      </c>
      <c r="L6" s="33">
        <v>1</v>
      </c>
      <c r="M6" s="33">
        <v>0</v>
      </c>
      <c r="N6" s="33">
        <v>1</v>
      </c>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v>1</v>
      </c>
      <c r="BB6" s="33"/>
      <c r="BC6" s="33"/>
      <c r="BD6" s="33"/>
      <c r="BE6" s="33"/>
      <c r="BF6" s="33"/>
      <c r="BG6" s="33"/>
      <c r="BH6" s="33"/>
      <c r="BI6" s="33"/>
      <c r="BJ6" s="33"/>
      <c r="BK6" s="33">
        <f>SUM(C6+E6+G6+I6+K6+M6+O6+Q6+S6+U6+W6+Y6+AA6+AC6+AE6+AG6+AI6+AK6+AM6+AO6+AQ6+AS6+AU6+AW6+AY6+BA6+BC6+BE6+BG6+BI6)</f>
        <v>1</v>
      </c>
      <c r="BL6" s="33">
        <f>SUM(D6+F6+H6+J6+L6+N6+P6+R6+T6+V6+X6+Z6+AB6+AD6+AF6+AH6+AJ6+AL6+AN6+AP6+AR6+AT6+AV6+AX6+AZ6+BB6+BD6+BF6+BH6+BJ6)</f>
        <v>6</v>
      </c>
      <c r="BM6" s="47">
        <f>BK6/BP6*100</f>
        <v>14.285714285714285</v>
      </c>
      <c r="BN6" s="47">
        <f>BL6/BQ6*100</f>
        <v>85.714285714285708</v>
      </c>
      <c r="BP6" s="42">
        <f>BK6+BL6</f>
        <v>7</v>
      </c>
      <c r="BQ6" s="42">
        <f>BK6+BL6</f>
        <v>7</v>
      </c>
    </row>
    <row r="7" spans="1:69" ht="19.5" x14ac:dyDescent="0.25">
      <c r="A7" s="5">
        <v>2</v>
      </c>
      <c r="B7" s="10" t="s">
        <v>6</v>
      </c>
      <c r="C7" s="33">
        <v>0</v>
      </c>
      <c r="D7" s="33">
        <v>1</v>
      </c>
      <c r="E7" s="33">
        <v>0</v>
      </c>
      <c r="F7" s="33">
        <v>1</v>
      </c>
      <c r="G7" s="33">
        <v>0</v>
      </c>
      <c r="H7" s="33">
        <v>1</v>
      </c>
      <c r="I7" s="33">
        <v>0</v>
      </c>
      <c r="J7" s="33">
        <v>1</v>
      </c>
      <c r="K7" s="33">
        <v>0</v>
      </c>
      <c r="L7" s="33">
        <v>1</v>
      </c>
      <c r="M7" s="33">
        <v>0</v>
      </c>
      <c r="N7" s="33">
        <v>1</v>
      </c>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v>1</v>
      </c>
      <c r="BC7" s="33"/>
      <c r="BD7" s="33"/>
      <c r="BE7" s="33"/>
      <c r="BF7" s="33"/>
      <c r="BG7" s="33"/>
      <c r="BH7" s="33"/>
      <c r="BI7" s="33"/>
      <c r="BJ7" s="33"/>
      <c r="BK7" s="33">
        <f t="shared" ref="BK7:BK28" si="0">SUM(C7+E7+G7+I7+K7+M7+O7+Q7+S7+U7+W7+Y7+AA7+AC7+AE7+AG7+AI7+AK7+AM7+AO7+AQ7+AS7+AU7+AW7+AY7+BA7+BC7+BE7+BG7+BI7)</f>
        <v>0</v>
      </c>
      <c r="BL7" s="33">
        <f t="shared" ref="BL7:BL28" si="1">SUM(D7+F7+H7+J7+L7+N7+P7+R7+T7+V7+X7+Z7+AB7+AD7+AF7+AH7+AJ7+AL7+AN7+AP7+AR7+AT7+AV7+AX7+AZ7+BB7+BD7+BF7+BH7+BJ7)</f>
        <v>7</v>
      </c>
      <c r="BM7" s="47">
        <f t="shared" ref="BM7:BM26" si="2">BK7/BP7*100</f>
        <v>0</v>
      </c>
      <c r="BN7" s="47">
        <f>BL7/BQ7*100</f>
        <v>100</v>
      </c>
      <c r="BP7" s="42">
        <f t="shared" ref="BP7:BP28" si="3">BK7+BL7</f>
        <v>7</v>
      </c>
      <c r="BQ7" s="42">
        <f t="shared" ref="BQ7:BQ28" si="4">BK7+BL7</f>
        <v>7</v>
      </c>
    </row>
    <row r="8" spans="1:69" ht="36" x14ac:dyDescent="0.25">
      <c r="A8" s="5">
        <v>3</v>
      </c>
      <c r="B8" s="10" t="s">
        <v>7</v>
      </c>
      <c r="C8" s="33">
        <v>0</v>
      </c>
      <c r="D8" s="33">
        <v>1</v>
      </c>
      <c r="E8" s="33">
        <v>0</v>
      </c>
      <c r="F8" s="33">
        <v>1</v>
      </c>
      <c r="G8" s="33">
        <v>0</v>
      </c>
      <c r="H8" s="33">
        <v>1</v>
      </c>
      <c r="I8" s="33">
        <v>0</v>
      </c>
      <c r="J8" s="33">
        <v>1</v>
      </c>
      <c r="K8" s="33">
        <v>0</v>
      </c>
      <c r="L8" s="33">
        <v>1</v>
      </c>
      <c r="M8" s="33">
        <v>0</v>
      </c>
      <c r="N8" s="33">
        <v>1</v>
      </c>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v>1</v>
      </c>
      <c r="BD8" s="33"/>
      <c r="BE8" s="33"/>
      <c r="BF8" s="33"/>
      <c r="BG8" s="33"/>
      <c r="BH8" s="33"/>
      <c r="BI8" s="33"/>
      <c r="BJ8" s="33"/>
      <c r="BK8" s="33">
        <f t="shared" si="0"/>
        <v>1</v>
      </c>
      <c r="BL8" s="33">
        <f t="shared" si="1"/>
        <v>6</v>
      </c>
      <c r="BM8" s="47">
        <f t="shared" si="2"/>
        <v>14.285714285714285</v>
      </c>
      <c r="BN8" s="47">
        <f>BL8/BQ8*100</f>
        <v>85.714285714285708</v>
      </c>
      <c r="BP8" s="42">
        <f t="shared" si="3"/>
        <v>7</v>
      </c>
      <c r="BQ8" s="42">
        <f t="shared" si="4"/>
        <v>7</v>
      </c>
    </row>
    <row r="9" spans="1:69" ht="36" x14ac:dyDescent="0.25">
      <c r="A9" s="5">
        <v>4</v>
      </c>
      <c r="B9" s="10" t="s">
        <v>8</v>
      </c>
      <c r="C9" s="33">
        <v>0</v>
      </c>
      <c r="D9" s="33">
        <v>1</v>
      </c>
      <c r="E9" s="33">
        <v>0</v>
      </c>
      <c r="F9" s="33">
        <v>1</v>
      </c>
      <c r="G9" s="33">
        <v>0</v>
      </c>
      <c r="H9" s="33">
        <v>1</v>
      </c>
      <c r="I9" s="33">
        <v>0</v>
      </c>
      <c r="J9" s="33">
        <v>1</v>
      </c>
      <c r="K9" s="33">
        <v>0</v>
      </c>
      <c r="L9" s="33">
        <v>1</v>
      </c>
      <c r="M9" s="33">
        <v>0</v>
      </c>
      <c r="N9" s="33">
        <v>1</v>
      </c>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f t="shared" si="0"/>
        <v>0</v>
      </c>
      <c r="BL9" s="33">
        <f t="shared" si="1"/>
        <v>6</v>
      </c>
      <c r="BM9" s="47">
        <f t="shared" si="2"/>
        <v>0</v>
      </c>
      <c r="BN9" s="47">
        <f>BL9/BQ9*100</f>
        <v>100</v>
      </c>
      <c r="BP9" s="42">
        <f t="shared" si="3"/>
        <v>6</v>
      </c>
      <c r="BQ9" s="42">
        <f t="shared" si="4"/>
        <v>6</v>
      </c>
    </row>
    <row r="10" spans="1:69" ht="19.5" x14ac:dyDescent="0.25">
      <c r="A10" s="5">
        <v>5</v>
      </c>
      <c r="B10" s="11" t="s">
        <v>3</v>
      </c>
      <c r="C10" s="33">
        <v>0</v>
      </c>
      <c r="D10" s="33">
        <v>1</v>
      </c>
      <c r="E10" s="33">
        <v>0</v>
      </c>
      <c r="F10" s="33">
        <v>1</v>
      </c>
      <c r="G10" s="33">
        <v>0</v>
      </c>
      <c r="H10" s="33">
        <v>1</v>
      </c>
      <c r="I10" s="33">
        <v>0</v>
      </c>
      <c r="J10" s="33">
        <v>1</v>
      </c>
      <c r="K10" s="33">
        <v>0</v>
      </c>
      <c r="L10" s="33">
        <v>1</v>
      </c>
      <c r="M10" s="33">
        <v>0</v>
      </c>
      <c r="N10" s="33">
        <v>1</v>
      </c>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f t="shared" si="0"/>
        <v>0</v>
      </c>
      <c r="BL10" s="33">
        <f t="shared" si="1"/>
        <v>6</v>
      </c>
      <c r="BM10" s="47">
        <f t="shared" si="2"/>
        <v>0</v>
      </c>
      <c r="BN10" s="47">
        <f>BL10/BQ10*100</f>
        <v>100</v>
      </c>
      <c r="BP10" s="42">
        <f t="shared" si="3"/>
        <v>6</v>
      </c>
      <c r="BQ10" s="42">
        <f t="shared" si="4"/>
        <v>6</v>
      </c>
    </row>
    <row r="11" spans="1:69" ht="19.5" x14ac:dyDescent="0.25">
      <c r="A11" s="62" t="s">
        <v>13</v>
      </c>
      <c r="B11" s="6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48"/>
      <c r="BN11" s="48"/>
      <c r="BP11" s="42">
        <f t="shared" si="3"/>
        <v>0</v>
      </c>
      <c r="BQ11" s="42">
        <f t="shared" si="4"/>
        <v>0</v>
      </c>
    </row>
    <row r="12" spans="1:69" ht="21" customHeight="1" x14ac:dyDescent="0.25">
      <c r="A12" s="5">
        <v>1</v>
      </c>
      <c r="B12" s="10" t="s">
        <v>2</v>
      </c>
      <c r="C12" s="36">
        <v>1</v>
      </c>
      <c r="D12" s="36">
        <v>1</v>
      </c>
      <c r="E12" s="36"/>
      <c r="F12" s="36"/>
      <c r="G12" s="36">
        <v>1</v>
      </c>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3">
        <f t="shared" si="0"/>
        <v>2</v>
      </c>
      <c r="BL12" s="33">
        <f t="shared" si="1"/>
        <v>1</v>
      </c>
      <c r="BM12" s="47">
        <f t="shared" si="2"/>
        <v>66.666666666666657</v>
      </c>
      <c r="BN12" s="47">
        <f>BL12/BQ12*100</f>
        <v>33.333333333333329</v>
      </c>
      <c r="BP12" s="42">
        <f t="shared" si="3"/>
        <v>3</v>
      </c>
      <c r="BQ12" s="42">
        <f t="shared" si="4"/>
        <v>3</v>
      </c>
    </row>
    <row r="13" spans="1:69" ht="24" customHeight="1" x14ac:dyDescent="0.25">
      <c r="A13" s="5">
        <v>2</v>
      </c>
      <c r="B13" s="10" t="s">
        <v>0</v>
      </c>
      <c r="C13" s="36">
        <v>1</v>
      </c>
      <c r="D13" s="36">
        <v>1</v>
      </c>
      <c r="E13" s="36"/>
      <c r="F13" s="36"/>
      <c r="G13" s="36"/>
      <c r="H13" s="36">
        <v>1</v>
      </c>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3">
        <f t="shared" si="0"/>
        <v>1</v>
      </c>
      <c r="BL13" s="33">
        <f t="shared" si="1"/>
        <v>2</v>
      </c>
      <c r="BM13" s="47">
        <f t="shared" si="2"/>
        <v>33.333333333333329</v>
      </c>
      <c r="BN13" s="47">
        <f>BL13/BQ13*100</f>
        <v>66.666666666666657</v>
      </c>
      <c r="BP13" s="42">
        <f t="shared" si="3"/>
        <v>3</v>
      </c>
      <c r="BQ13" s="42">
        <f t="shared" si="4"/>
        <v>3</v>
      </c>
    </row>
    <row r="14" spans="1:69" ht="36" x14ac:dyDescent="0.25">
      <c r="A14" s="5">
        <v>3</v>
      </c>
      <c r="B14" s="10" t="s">
        <v>1</v>
      </c>
      <c r="C14" s="36">
        <v>1</v>
      </c>
      <c r="D14" s="36">
        <v>1</v>
      </c>
      <c r="E14" s="36"/>
      <c r="F14" s="36"/>
      <c r="G14" s="36"/>
      <c r="H14" s="36">
        <v>1</v>
      </c>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3">
        <f t="shared" si="0"/>
        <v>1</v>
      </c>
      <c r="BL14" s="33">
        <f t="shared" si="1"/>
        <v>2</v>
      </c>
      <c r="BM14" s="47">
        <f t="shared" si="2"/>
        <v>33.333333333333329</v>
      </c>
      <c r="BN14" s="47">
        <f>BL14/BQ14*100</f>
        <v>66.666666666666657</v>
      </c>
      <c r="BP14" s="42">
        <f t="shared" si="3"/>
        <v>3</v>
      </c>
      <c r="BQ14" s="42">
        <f t="shared" si="4"/>
        <v>3</v>
      </c>
    </row>
    <row r="15" spans="1:69" ht="20.25" customHeight="1" x14ac:dyDescent="0.25">
      <c r="A15" s="5">
        <v>4</v>
      </c>
      <c r="B15" s="6" t="s">
        <v>4</v>
      </c>
      <c r="C15" s="36">
        <v>2</v>
      </c>
      <c r="D15" s="36">
        <v>1</v>
      </c>
      <c r="E15" s="36"/>
      <c r="F15" s="36"/>
      <c r="G15" s="36"/>
      <c r="H15" s="36"/>
      <c r="I15" s="36">
        <v>1</v>
      </c>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3">
        <f t="shared" si="0"/>
        <v>3</v>
      </c>
      <c r="BL15" s="33">
        <f t="shared" si="1"/>
        <v>1</v>
      </c>
      <c r="BM15" s="47">
        <f t="shared" si="2"/>
        <v>75</v>
      </c>
      <c r="BN15" s="47">
        <f>BL15/BQ15*100</f>
        <v>25</v>
      </c>
      <c r="BP15" s="42">
        <f t="shared" si="3"/>
        <v>4</v>
      </c>
      <c r="BQ15" s="42">
        <f t="shared" si="4"/>
        <v>4</v>
      </c>
    </row>
    <row r="16" spans="1:69" ht="20.25" customHeight="1" x14ac:dyDescent="0.25">
      <c r="A16" s="5"/>
      <c r="B16" s="52" t="s">
        <v>14</v>
      </c>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9"/>
      <c r="BN16" s="49"/>
      <c r="BP16" s="42">
        <f t="shared" si="3"/>
        <v>0</v>
      </c>
      <c r="BQ16" s="42">
        <f t="shared" si="4"/>
        <v>0</v>
      </c>
    </row>
    <row r="17" spans="1:69" ht="20.25" customHeight="1" x14ac:dyDescent="0.25">
      <c r="A17" s="5">
        <v>1</v>
      </c>
      <c r="B17" s="6" t="s">
        <v>27</v>
      </c>
      <c r="C17" s="35">
        <v>2</v>
      </c>
      <c r="D17" s="35"/>
      <c r="E17" s="35"/>
      <c r="F17" s="35"/>
      <c r="G17" s="35"/>
      <c r="H17" s="35"/>
      <c r="I17" s="35">
        <v>1</v>
      </c>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3">
        <f t="shared" si="0"/>
        <v>3</v>
      </c>
      <c r="BL17" s="33">
        <f t="shared" si="1"/>
        <v>0</v>
      </c>
      <c r="BM17" s="47">
        <f t="shared" si="2"/>
        <v>100</v>
      </c>
      <c r="BN17" s="47">
        <f>BL17/BQ17*100</f>
        <v>0</v>
      </c>
      <c r="BP17" s="42">
        <f t="shared" si="3"/>
        <v>3</v>
      </c>
      <c r="BQ17" s="42">
        <f t="shared" si="4"/>
        <v>3</v>
      </c>
    </row>
    <row r="18" spans="1:69" ht="20.25" customHeight="1" x14ac:dyDescent="0.25">
      <c r="A18" s="5">
        <v>2</v>
      </c>
      <c r="B18" s="11" t="s">
        <v>5</v>
      </c>
      <c r="C18" s="35">
        <v>2</v>
      </c>
      <c r="D18" s="35"/>
      <c r="E18" s="35"/>
      <c r="F18" s="35"/>
      <c r="G18" s="35">
        <v>1</v>
      </c>
      <c r="H18" s="35">
        <v>1</v>
      </c>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3">
        <f t="shared" si="0"/>
        <v>3</v>
      </c>
      <c r="BL18" s="33">
        <f t="shared" si="1"/>
        <v>1</v>
      </c>
      <c r="BM18" s="47">
        <f t="shared" si="2"/>
        <v>75</v>
      </c>
      <c r="BN18" s="47">
        <f>BL18/BQ18*100</f>
        <v>25</v>
      </c>
      <c r="BP18" s="42">
        <f t="shared" si="3"/>
        <v>4</v>
      </c>
      <c r="BQ18" s="42">
        <f t="shared" si="4"/>
        <v>4</v>
      </c>
    </row>
    <row r="19" spans="1:69" ht="20.25" customHeight="1" x14ac:dyDescent="0.25">
      <c r="A19" s="5">
        <v>3</v>
      </c>
      <c r="B19" s="11" t="s">
        <v>56</v>
      </c>
      <c r="C19" s="35">
        <v>2</v>
      </c>
      <c r="D19" s="35"/>
      <c r="E19" s="35"/>
      <c r="F19" s="35">
        <v>1</v>
      </c>
      <c r="G19" s="35">
        <v>1</v>
      </c>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3">
        <f t="shared" si="0"/>
        <v>3</v>
      </c>
      <c r="BL19" s="33">
        <f t="shared" si="1"/>
        <v>1</v>
      </c>
      <c r="BM19" s="47">
        <f t="shared" si="2"/>
        <v>75</v>
      </c>
      <c r="BN19" s="47">
        <f>BL19/BQ19*100</f>
        <v>25</v>
      </c>
      <c r="BP19" s="42">
        <f t="shared" si="3"/>
        <v>4</v>
      </c>
      <c r="BQ19" s="42">
        <f t="shared" si="4"/>
        <v>4</v>
      </c>
    </row>
    <row r="20" spans="1:69" ht="20.25" customHeight="1" x14ac:dyDescent="0.25">
      <c r="A20" s="5"/>
      <c r="B20" s="52" t="s">
        <v>28</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49"/>
      <c r="BN20" s="49"/>
      <c r="BP20" s="42">
        <f t="shared" si="3"/>
        <v>0</v>
      </c>
      <c r="BQ20" s="42">
        <f t="shared" si="4"/>
        <v>0</v>
      </c>
    </row>
    <row r="21" spans="1:69" ht="20.25" customHeight="1" x14ac:dyDescent="0.25">
      <c r="A21" s="5"/>
      <c r="B21" s="6" t="s">
        <v>19</v>
      </c>
      <c r="C21" s="35"/>
      <c r="D21" s="35"/>
      <c r="E21" s="35"/>
      <c r="F21" s="35">
        <v>1</v>
      </c>
      <c r="G21" s="35">
        <v>1</v>
      </c>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3">
        <f t="shared" si="0"/>
        <v>1</v>
      </c>
      <c r="BL21" s="33">
        <f t="shared" si="1"/>
        <v>1</v>
      </c>
      <c r="BM21" s="47">
        <f t="shared" si="2"/>
        <v>50</v>
      </c>
      <c r="BN21" s="47">
        <f>BL21/BQ21*100</f>
        <v>50</v>
      </c>
      <c r="BP21" s="42">
        <f t="shared" si="3"/>
        <v>2</v>
      </c>
      <c r="BQ21" s="42">
        <f t="shared" si="4"/>
        <v>2</v>
      </c>
    </row>
    <row r="22" spans="1:69" ht="20.25" customHeight="1" x14ac:dyDescent="0.25">
      <c r="A22" s="5">
        <v>1</v>
      </c>
      <c r="B22" s="6" t="s">
        <v>29</v>
      </c>
      <c r="C22" s="35"/>
      <c r="D22" s="35"/>
      <c r="E22" s="35"/>
      <c r="F22" s="35"/>
      <c r="G22" s="35"/>
      <c r="H22" s="35">
        <v>1</v>
      </c>
      <c r="I22" s="35">
        <v>1</v>
      </c>
      <c r="J22" s="35">
        <v>1</v>
      </c>
      <c r="K22" s="35">
        <v>1</v>
      </c>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3">
        <f t="shared" si="0"/>
        <v>2</v>
      </c>
      <c r="BL22" s="33">
        <f t="shared" si="1"/>
        <v>2</v>
      </c>
      <c r="BM22" s="47">
        <f t="shared" si="2"/>
        <v>50</v>
      </c>
      <c r="BN22" s="47">
        <f>BL22/BQ22*100</f>
        <v>50</v>
      </c>
      <c r="BP22" s="42">
        <f t="shared" si="3"/>
        <v>4</v>
      </c>
      <c r="BQ22" s="42">
        <f t="shared" si="4"/>
        <v>4</v>
      </c>
    </row>
    <row r="23" spans="1:69" ht="19.5" x14ac:dyDescent="0.25">
      <c r="A23" s="5">
        <v>23</v>
      </c>
      <c r="B23" s="52" t="s">
        <v>30</v>
      </c>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48"/>
      <c r="BN23" s="48"/>
      <c r="BP23" s="42">
        <f t="shared" si="3"/>
        <v>0</v>
      </c>
      <c r="BQ23" s="42">
        <f t="shared" si="4"/>
        <v>0</v>
      </c>
    </row>
    <row r="24" spans="1:69" ht="19.5" x14ac:dyDescent="0.25">
      <c r="A24" s="5"/>
      <c r="B24" s="11" t="s">
        <v>31</v>
      </c>
      <c r="C24" s="35"/>
      <c r="D24" s="35"/>
      <c r="E24" s="35"/>
      <c r="F24" s="35"/>
      <c r="G24" s="35"/>
      <c r="H24" s="35"/>
      <c r="I24" s="35">
        <v>1</v>
      </c>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3">
        <f t="shared" si="0"/>
        <v>1</v>
      </c>
      <c r="BL24" s="33">
        <f t="shared" si="1"/>
        <v>0</v>
      </c>
      <c r="BM24" s="47">
        <f t="shared" si="2"/>
        <v>100</v>
      </c>
      <c r="BN24" s="47">
        <f>BL24/BQ24*100</f>
        <v>0</v>
      </c>
      <c r="BP24" s="42">
        <f t="shared" si="3"/>
        <v>1</v>
      </c>
      <c r="BQ24" s="42">
        <f t="shared" si="4"/>
        <v>1</v>
      </c>
    </row>
    <row r="25" spans="1:69" ht="36" x14ac:dyDescent="0.25">
      <c r="A25" s="5">
        <v>24</v>
      </c>
      <c r="B25" s="11" t="s">
        <v>32</v>
      </c>
      <c r="C25" s="36"/>
      <c r="D25" s="36"/>
      <c r="E25" s="36"/>
      <c r="F25" s="36"/>
      <c r="G25" s="36"/>
      <c r="H25" s="36"/>
      <c r="I25" s="36"/>
      <c r="J25" s="36">
        <v>1</v>
      </c>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3">
        <f t="shared" si="0"/>
        <v>0</v>
      </c>
      <c r="BL25" s="33">
        <f t="shared" si="1"/>
        <v>1</v>
      </c>
      <c r="BM25" s="47">
        <f t="shared" si="2"/>
        <v>0</v>
      </c>
      <c r="BN25" s="47">
        <f>BL25/BQ25*100</f>
        <v>100</v>
      </c>
      <c r="BP25" s="42">
        <f t="shared" si="3"/>
        <v>1</v>
      </c>
      <c r="BQ25" s="42">
        <f t="shared" si="4"/>
        <v>1</v>
      </c>
    </row>
    <row r="26" spans="1:69" ht="36.6" customHeight="1" x14ac:dyDescent="0.25">
      <c r="A26" s="5">
        <v>25</v>
      </c>
      <c r="B26" s="10" t="s">
        <v>33</v>
      </c>
      <c r="C26" s="36"/>
      <c r="D26" s="36"/>
      <c r="E26" s="36"/>
      <c r="F26" s="36"/>
      <c r="G26" s="36"/>
      <c r="H26" s="36">
        <v>1</v>
      </c>
      <c r="I26" s="36">
        <v>1</v>
      </c>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3">
        <f t="shared" si="0"/>
        <v>1</v>
      </c>
      <c r="BL26" s="33">
        <f t="shared" si="1"/>
        <v>1</v>
      </c>
      <c r="BM26" s="47">
        <f t="shared" si="2"/>
        <v>50</v>
      </c>
      <c r="BN26" s="47">
        <f>BL26/BQ26*100</f>
        <v>50</v>
      </c>
      <c r="BP26" s="42">
        <f t="shared" si="3"/>
        <v>2</v>
      </c>
      <c r="BQ26" s="42">
        <f t="shared" si="4"/>
        <v>2</v>
      </c>
    </row>
    <row r="27" spans="1:69" ht="19.5" x14ac:dyDescent="0.25">
      <c r="A27" s="5">
        <v>35</v>
      </c>
      <c r="B27" s="52" t="s">
        <v>57</v>
      </c>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48"/>
      <c r="BN27" s="48"/>
      <c r="BP27" s="42">
        <f t="shared" si="3"/>
        <v>0</v>
      </c>
      <c r="BQ27" s="42">
        <f t="shared" si="4"/>
        <v>0</v>
      </c>
    </row>
    <row r="28" spans="1:69" ht="18.75" customHeight="1" x14ac:dyDescent="0.45">
      <c r="A28" s="5">
        <v>36</v>
      </c>
      <c r="B28" s="7" t="s">
        <v>58</v>
      </c>
      <c r="C28" s="5"/>
      <c r="D28" s="5"/>
      <c r="E28" s="5"/>
      <c r="F28" s="5"/>
      <c r="G28" s="5">
        <v>1</v>
      </c>
      <c r="H28" s="5">
        <v>1</v>
      </c>
      <c r="I28" s="5">
        <v>1</v>
      </c>
      <c r="J28" s="5"/>
      <c r="K28" s="5">
        <v>1</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33">
        <f t="shared" si="0"/>
        <v>3</v>
      </c>
      <c r="BL28" s="33">
        <f t="shared" si="1"/>
        <v>1</v>
      </c>
      <c r="BM28" s="47">
        <f t="shared" ref="BM28" si="5">BK28/BP28*100</f>
        <v>75</v>
      </c>
      <c r="BN28" s="47">
        <f>BL28/BQ28*100</f>
        <v>25</v>
      </c>
      <c r="BP28" s="42">
        <f t="shared" si="3"/>
        <v>4</v>
      </c>
      <c r="BQ28" s="42">
        <f t="shared" si="4"/>
        <v>4</v>
      </c>
    </row>
    <row r="29" spans="1:69" ht="15" x14ac:dyDescent="0.25">
      <c r="B29" s="4" t="s">
        <v>151</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row>
    <row r="30" spans="1:69" ht="15" x14ac:dyDescent="0.25">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row>
    <row r="31" spans="1:69" ht="15" x14ac:dyDescent="0.25">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row>
    <row r="32" spans="1:69" ht="15" x14ac:dyDescent="0.25">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row>
    <row r="33" spans="2:64" ht="15" x14ac:dyDescent="0.25">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row>
    <row r="34" spans="2:64" ht="15" x14ac:dyDescent="0.25">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row>
    <row r="35" spans="2:64" ht="15" x14ac:dyDescent="0.25">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row>
    <row r="36" spans="2:64" ht="15" x14ac:dyDescent="0.2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row>
    <row r="37" spans="2:64" ht="15" x14ac:dyDescent="0.25">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row>
    <row r="38" spans="2:64" ht="15" x14ac:dyDescent="0.25">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row>
    <row r="39" spans="2:64" ht="15" x14ac:dyDescent="0.25">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row>
    <row r="40" spans="2:64" ht="15" x14ac:dyDescent="0.25">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row>
    <row r="41" spans="2:64" ht="15" x14ac:dyDescent="0.25">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row>
    <row r="42" spans="2:64" ht="15" x14ac:dyDescent="0.25">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row>
    <row r="43" spans="2:64" ht="15" x14ac:dyDescent="0.25">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row>
    <row r="44" spans="2:64" ht="15" x14ac:dyDescent="0.25">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row>
    <row r="45" spans="2:64" ht="15" x14ac:dyDescent="0.2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row>
    <row r="46" spans="2:64" ht="15" x14ac:dyDescent="0.2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row>
    <row r="47" spans="2:64" ht="15" x14ac:dyDescent="0.2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row>
    <row r="48" spans="2:64" ht="15" x14ac:dyDescent="0.2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row>
    <row r="49" spans="2:64" ht="15" x14ac:dyDescent="0.2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2:64" ht="15" x14ac:dyDescent="0.2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2:64" ht="15" x14ac:dyDescent="0.2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2:64" ht="15" x14ac:dyDescent="0.2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2:64" ht="15" x14ac:dyDescent="0.2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row>
    <row r="54" spans="2:64" ht="15" x14ac:dyDescent="0.2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row>
    <row r="55" spans="2:64" ht="15" x14ac:dyDescent="0.25">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row>
    <row r="56" spans="2:64" ht="15" x14ac:dyDescent="0.25">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row>
    <row r="57" spans="2:64" ht="15" x14ac:dyDescent="0.25">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row>
    <row r="58" spans="2:64" ht="15" x14ac:dyDescent="0.25">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row>
    <row r="59" spans="2:64" ht="15" x14ac:dyDescent="0.25">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row>
    <row r="60" spans="2:64" ht="15" x14ac:dyDescent="0.25">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2:64" ht="15" x14ac:dyDescent="0.25">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2:64" ht="15" x14ac:dyDescent="0.25">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2:64" ht="15" x14ac:dyDescent="0.25">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2:64" ht="15" x14ac:dyDescent="0.25">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row>
    <row r="65" spans="2:64" ht="15" x14ac:dyDescent="0.25">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row>
    <row r="66" spans="2:64" ht="15"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row>
    <row r="67" spans="2:64" ht="15" x14ac:dyDescent="0.25">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row>
    <row r="68" spans="2:64" ht="15" x14ac:dyDescent="0.25">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row>
    <row r="69" spans="2:64" ht="15" x14ac:dyDescent="0.25">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row>
    <row r="70" spans="2:64" ht="15" x14ac:dyDescent="0.25">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row>
    <row r="71" spans="2:64" ht="15" x14ac:dyDescent="0.25">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2:64" ht="15" x14ac:dyDescent="0.25">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2:64" ht="15" x14ac:dyDescent="0.25">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2:64" ht="15" x14ac:dyDescent="0.25">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2:64" ht="15" x14ac:dyDescent="0.25">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row>
    <row r="76" spans="2:64" ht="15" x14ac:dyDescent="0.25">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row>
    <row r="77" spans="2:64" ht="15" x14ac:dyDescent="0.25">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row>
    <row r="78" spans="2:64" ht="15" x14ac:dyDescent="0.25">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row>
    <row r="79" spans="2:64" ht="15" x14ac:dyDescent="0.25">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row>
    <row r="80" spans="2:64" ht="15" x14ac:dyDescent="0.25">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row>
    <row r="81" spans="2:64" ht="15" x14ac:dyDescent="0.25">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row>
    <row r="82" spans="2:64" ht="15" x14ac:dyDescent="0.25">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2:64" ht="15" x14ac:dyDescent="0.25">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2:64" ht="15" x14ac:dyDescent="0.25">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2:64" ht="15" x14ac:dyDescent="0.25">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2:64" ht="15" x14ac:dyDescent="0.25">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row>
    <row r="87" spans="2:64" ht="15" x14ac:dyDescent="0.25">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row>
    <row r="88" spans="2:64" ht="15" x14ac:dyDescent="0.25">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row>
    <row r="89" spans="2:64" ht="15" x14ac:dyDescent="0.25">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row>
    <row r="90" spans="2:64" ht="15" x14ac:dyDescent="0.25">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row>
    <row r="91" spans="2:64" ht="15" x14ac:dyDescent="0.25">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row>
    <row r="92" spans="2:64" ht="15" x14ac:dyDescent="0.25">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row>
    <row r="93" spans="2:64" ht="15" x14ac:dyDescent="0.25">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2:64" ht="15" x14ac:dyDescent="0.25">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2:64" ht="15" x14ac:dyDescent="0.25">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2:64" ht="15" x14ac:dyDescent="0.25">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2:64" ht="15" x14ac:dyDescent="0.25">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row>
    <row r="98" spans="2:64" ht="15" x14ac:dyDescent="0.25">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row>
    <row r="99" spans="2:64" ht="15" x14ac:dyDescent="0.25">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row>
    <row r="100" spans="2:64" ht="15" x14ac:dyDescent="0.2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row>
    <row r="101" spans="2:64" ht="15" x14ac:dyDescent="0.2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row>
    <row r="102" spans="2:64" ht="15" x14ac:dyDescent="0.2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row>
    <row r="103" spans="2:64" ht="15" x14ac:dyDescent="0.2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row>
    <row r="104" spans="2:64" ht="15" x14ac:dyDescent="0.2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2:64" ht="15" x14ac:dyDescent="0.2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2:64" ht="15" x14ac:dyDescent="0.2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2:64" ht="15" x14ac:dyDescent="0.2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2:64" ht="15" x14ac:dyDescent="0.2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row>
    <row r="109" spans="2:64" ht="15" x14ac:dyDescent="0.2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row>
    <row r="110" spans="2:64" ht="15" x14ac:dyDescent="0.2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row>
    <row r="111" spans="2:64" ht="15" x14ac:dyDescent="0.2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row>
    <row r="112" spans="2:64" ht="15" x14ac:dyDescent="0.2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row>
    <row r="113" spans="2:64" ht="15" x14ac:dyDescent="0.2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row>
    <row r="114" spans="2:64" ht="15" x14ac:dyDescent="0.2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row>
    <row r="115" spans="2:64" ht="15" x14ac:dyDescent="0.2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2:64" ht="15" x14ac:dyDescent="0.2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2:64" ht="15" x14ac:dyDescent="0.2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2:64" ht="15" x14ac:dyDescent="0.2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2:64" ht="15" x14ac:dyDescent="0.2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row>
    <row r="120" spans="2:64" ht="15" x14ac:dyDescent="0.2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row>
    <row r="121" spans="2:64" ht="15" x14ac:dyDescent="0.2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row>
    <row r="122" spans="2:64" ht="15" x14ac:dyDescent="0.2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row>
    <row r="123" spans="2:64" ht="15" x14ac:dyDescent="0.2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row>
    <row r="124" spans="2:64" ht="15" x14ac:dyDescent="0.2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row>
    <row r="125" spans="2:64" ht="15" x14ac:dyDescent="0.2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row>
    <row r="126" spans="2:64" ht="15" x14ac:dyDescent="0.2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2:64" ht="15" x14ac:dyDescent="0.2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2:64" ht="15" x14ac:dyDescent="0.2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2:64" ht="15" x14ac:dyDescent="0.2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2:64" ht="15" x14ac:dyDescent="0.2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row>
    <row r="131" spans="2:64" ht="15" x14ac:dyDescent="0.2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row>
    <row r="132" spans="2:64" ht="15" x14ac:dyDescent="0.2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row>
    <row r="133" spans="2:64" ht="15" x14ac:dyDescent="0.2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row>
    <row r="134" spans="2:64" ht="15" x14ac:dyDescent="0.2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row>
    <row r="135" spans="2:64" ht="15" x14ac:dyDescent="0.2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row>
    <row r="136" spans="2:64" ht="15" x14ac:dyDescent="0.2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row>
    <row r="137" spans="2:64" ht="15" x14ac:dyDescent="0.2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2:64" ht="15" x14ac:dyDescent="0.2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2:64" ht="15" x14ac:dyDescent="0.2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2:64" ht="15" x14ac:dyDescent="0.2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2:64" ht="15" x14ac:dyDescent="0.2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row>
    <row r="142" spans="2:64" ht="15" x14ac:dyDescent="0.2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row>
    <row r="143" spans="2:64" ht="15" x14ac:dyDescent="0.2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row>
    <row r="144" spans="2:64" ht="15" x14ac:dyDescent="0.2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row>
    <row r="145" spans="2:64" ht="15" x14ac:dyDescent="0.2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row>
    <row r="146" spans="2:64" ht="15" x14ac:dyDescent="0.2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row>
    <row r="147" spans="2:64" ht="15" x14ac:dyDescent="0.2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row>
    <row r="148" spans="2:64" ht="15" x14ac:dyDescent="0.2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2:64" ht="15" x14ac:dyDescent="0.2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2:64" ht="15" x14ac:dyDescent="0.2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2:64" ht="15" x14ac:dyDescent="0.2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row>
    <row r="152" spans="2:64" ht="15" x14ac:dyDescent="0.2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row>
    <row r="153" spans="2:64" ht="15" x14ac:dyDescent="0.2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row>
    <row r="154" spans="2:64" ht="15" x14ac:dyDescent="0.2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row>
    <row r="155" spans="2:64" ht="15" x14ac:dyDescent="0.2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row>
    <row r="156" spans="2:64" ht="15" x14ac:dyDescent="0.2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row>
    <row r="157" spans="2:64" ht="15" x14ac:dyDescent="0.2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row>
    <row r="158" spans="2:64" ht="15" x14ac:dyDescent="0.2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row>
    <row r="159" spans="2:64" ht="15" x14ac:dyDescent="0.2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row>
    <row r="160" spans="2:64" ht="15" x14ac:dyDescent="0.2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row>
    <row r="161" spans="2:64" ht="15" x14ac:dyDescent="0.2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row>
    <row r="162" spans="2:64" ht="15" x14ac:dyDescent="0.2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row>
    <row r="163" spans="2:64" ht="15" x14ac:dyDescent="0.2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row>
    <row r="164" spans="2:64" ht="15" x14ac:dyDescent="0.2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row>
    <row r="165" spans="2:64" ht="15" x14ac:dyDescent="0.2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row>
    <row r="166" spans="2:64" ht="15" x14ac:dyDescent="0.2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row>
    <row r="167" spans="2:64" ht="15" x14ac:dyDescent="0.2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row>
    <row r="168" spans="2:64" ht="15" x14ac:dyDescent="0.2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row>
    <row r="169" spans="2:64" ht="15" x14ac:dyDescent="0.2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row>
    <row r="170" spans="2:64" ht="15" x14ac:dyDescent="0.2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row>
    <row r="171" spans="2:64" ht="15" x14ac:dyDescent="0.2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row>
    <row r="172" spans="2:64" ht="15" x14ac:dyDescent="0.2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row>
    <row r="173" spans="2:64" ht="15" x14ac:dyDescent="0.2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row>
    <row r="174" spans="2:64" ht="15" x14ac:dyDescent="0.2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row>
    <row r="175" spans="2:64" ht="15" x14ac:dyDescent="0.2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row>
    <row r="176" spans="2:64" ht="15" x14ac:dyDescent="0.2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row>
    <row r="177" spans="2:64" ht="15" x14ac:dyDescent="0.2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row>
    <row r="178" spans="2:64" ht="15" x14ac:dyDescent="0.2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row>
    <row r="179" spans="2:64" ht="15" x14ac:dyDescent="0.2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row>
    <row r="180" spans="2:64" ht="15" x14ac:dyDescent="0.2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row>
    <row r="181" spans="2:64" ht="15" x14ac:dyDescent="0.2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row>
    <row r="182" spans="2:64" ht="15" x14ac:dyDescent="0.2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row>
    <row r="183" spans="2:64" ht="15" x14ac:dyDescent="0.2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row>
    <row r="184" spans="2:64" ht="15" x14ac:dyDescent="0.2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row>
    <row r="185" spans="2:64" ht="15" x14ac:dyDescent="0.2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row>
    <row r="186" spans="2:64" ht="15" x14ac:dyDescent="0.2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row>
    <row r="187" spans="2:64" ht="15" x14ac:dyDescent="0.2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row>
    <row r="188" spans="2:64" ht="15" x14ac:dyDescent="0.2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row>
    <row r="189" spans="2:64" ht="15" x14ac:dyDescent="0.2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row>
    <row r="190" spans="2:64" ht="15" x14ac:dyDescent="0.2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row>
    <row r="191" spans="2:64" ht="15" x14ac:dyDescent="0.2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row>
    <row r="192" spans="2:64" ht="15" x14ac:dyDescent="0.2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row>
    <row r="193" spans="2:64" ht="15" x14ac:dyDescent="0.2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row>
    <row r="194" spans="2:64" ht="15" x14ac:dyDescent="0.2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row>
    <row r="195" spans="2:64" ht="15" x14ac:dyDescent="0.2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row>
    <row r="196" spans="2:64" ht="15" x14ac:dyDescent="0.2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row>
    <row r="197" spans="2:64" ht="15" x14ac:dyDescent="0.2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row>
    <row r="198" spans="2:64" ht="15" x14ac:dyDescent="0.2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row>
    <row r="199" spans="2:64" ht="15" x14ac:dyDescent="0.2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row>
    <row r="200" spans="2:64" ht="15" x14ac:dyDescent="0.2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row>
    <row r="201" spans="2:64" ht="15" x14ac:dyDescent="0.2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row>
    <row r="202" spans="2:64" ht="15" x14ac:dyDescent="0.2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row>
    <row r="203" spans="2:64" ht="15" x14ac:dyDescent="0.2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row>
    <row r="204" spans="2:64" ht="15" x14ac:dyDescent="0.2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row>
    <row r="205" spans="2:64" ht="15" x14ac:dyDescent="0.2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row>
    <row r="206" spans="2:64" ht="15" x14ac:dyDescent="0.2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row>
    <row r="207" spans="2:64" ht="15" x14ac:dyDescent="0.2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row>
    <row r="208" spans="2:64" ht="15" x14ac:dyDescent="0.2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row>
    <row r="209" spans="2:64" ht="15" x14ac:dyDescent="0.2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row>
    <row r="210" spans="2:64" ht="15" x14ac:dyDescent="0.2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row>
    <row r="211" spans="2:64" ht="15" x14ac:dyDescent="0.2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row>
    <row r="212" spans="2:64" ht="15" x14ac:dyDescent="0.2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row>
    <row r="213" spans="2:64" ht="15" x14ac:dyDescent="0.2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row>
    <row r="214" spans="2:64" ht="15" x14ac:dyDescent="0.2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row>
    <row r="215" spans="2:64" ht="15" x14ac:dyDescent="0.2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row>
    <row r="216" spans="2:64" ht="15" x14ac:dyDescent="0.2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row>
    <row r="217" spans="2:64" ht="15" x14ac:dyDescent="0.2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row>
    <row r="218" spans="2:64" ht="15" x14ac:dyDescent="0.2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row>
    <row r="219" spans="2:64" ht="15" x14ac:dyDescent="0.2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row>
  </sheetData>
  <mergeCells count="34">
    <mergeCell ref="A11:B11"/>
    <mergeCell ref="BC4:BD4"/>
    <mergeCell ref="BE4:BF4"/>
    <mergeCell ref="BG4:BH4"/>
    <mergeCell ref="BI4:BJ4"/>
    <mergeCell ref="AE4:AF4"/>
    <mergeCell ref="AG4:AH4"/>
    <mergeCell ref="AI4:AJ4"/>
    <mergeCell ref="AK4:AL4"/>
    <mergeCell ref="AM4:AN4"/>
    <mergeCell ref="AO4:AP4"/>
    <mergeCell ref="S4:T4"/>
    <mergeCell ref="U4:V4"/>
    <mergeCell ref="W4:X4"/>
    <mergeCell ref="Y4:Z4"/>
    <mergeCell ref="AA4:AB4"/>
    <mergeCell ref="BK4:BL4"/>
    <mergeCell ref="BM4:BN4"/>
    <mergeCell ref="AQ4:AR4"/>
    <mergeCell ref="AS4:AT4"/>
    <mergeCell ref="AU4:AV4"/>
    <mergeCell ref="AW4:AX4"/>
    <mergeCell ref="AY4:AZ4"/>
    <mergeCell ref="BA4:BB4"/>
    <mergeCell ref="AC4:AD4"/>
    <mergeCell ref="D1:O1"/>
    <mergeCell ref="C4:D4"/>
    <mergeCell ref="E4:F4"/>
    <mergeCell ref="G4:H4"/>
    <mergeCell ref="I4:J4"/>
    <mergeCell ref="K4:L4"/>
    <mergeCell ref="M4:N4"/>
    <mergeCell ref="O4:P4"/>
    <mergeCell ref="Q4:R4"/>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sheetPr>
  <dimension ref="A1:E219"/>
  <sheetViews>
    <sheetView rightToLeft="1" zoomScale="80" zoomScaleNormal="80" workbookViewId="0">
      <selection activeCell="A28" sqref="A28"/>
    </sheetView>
  </sheetViews>
  <sheetFormatPr defaultColWidth="9.140625" defaultRowHeight="15" x14ac:dyDescent="0.25"/>
  <cols>
    <col min="1" max="1" width="88" style="3" customWidth="1"/>
    <col min="2" max="16384" width="9.140625" style="4"/>
  </cols>
  <sheetData>
    <row r="1" spans="1:5" ht="27.75" customHeight="1" x14ac:dyDescent="0.25">
      <c r="A1" s="30" t="s">
        <v>48</v>
      </c>
      <c r="B1" s="3"/>
    </row>
    <row r="2" spans="1:5" x14ac:dyDescent="0.25">
      <c r="A2" s="4"/>
    </row>
    <row r="3" spans="1:5" ht="18" customHeight="1" x14ac:dyDescent="0.5">
      <c r="A3" s="2" t="s">
        <v>26</v>
      </c>
      <c r="B3" s="75" t="s">
        <v>53</v>
      </c>
      <c r="C3" s="76"/>
      <c r="D3" s="76"/>
      <c r="E3" s="77"/>
    </row>
    <row r="4" spans="1:5" ht="25.5" customHeight="1" x14ac:dyDescent="0.25">
      <c r="A4" s="12" t="s">
        <v>12</v>
      </c>
      <c r="B4" s="69" t="s">
        <v>51</v>
      </c>
      <c r="C4" s="70"/>
      <c r="D4" s="69" t="s">
        <v>52</v>
      </c>
      <c r="E4" s="70"/>
    </row>
    <row r="5" spans="1:5" ht="18" customHeight="1" x14ac:dyDescent="0.25">
      <c r="A5" s="52"/>
      <c r="B5" s="41" t="s">
        <v>10</v>
      </c>
      <c r="C5" s="41" t="s">
        <v>11</v>
      </c>
      <c r="D5" s="41" t="s">
        <v>10</v>
      </c>
      <c r="E5" s="41" t="s">
        <v>11</v>
      </c>
    </row>
    <row r="6" spans="1:5" ht="19.5" x14ac:dyDescent="0.25">
      <c r="A6" s="10" t="s">
        <v>9</v>
      </c>
      <c r="B6" s="34">
        <f>'جمع بندی- کل شهرستان'!BK6</f>
        <v>1</v>
      </c>
      <c r="C6" s="34">
        <f>'جمع بندی- کل شهرستان'!BL6</f>
        <v>6</v>
      </c>
      <c r="D6" s="47">
        <f>'جمع بندی- کل شهرستان'!BM6</f>
        <v>14.285714285714285</v>
      </c>
      <c r="E6" s="47">
        <f>'جمع بندی- کل شهرستان'!BN6</f>
        <v>85.714285714285708</v>
      </c>
    </row>
    <row r="7" spans="1:5" ht="18" x14ac:dyDescent="0.25">
      <c r="A7" s="10" t="s">
        <v>6</v>
      </c>
      <c r="B7" s="34">
        <f>'جمع بندی- کل شهرستان'!BK7</f>
        <v>0</v>
      </c>
      <c r="C7" s="34">
        <f>'جمع بندی- کل شهرستان'!BL7</f>
        <v>7</v>
      </c>
      <c r="D7" s="47">
        <f>'جمع بندی- کل شهرستان'!BM7</f>
        <v>0</v>
      </c>
      <c r="E7" s="47">
        <f>'جمع بندی- کل شهرستان'!BN7</f>
        <v>100</v>
      </c>
    </row>
    <row r="8" spans="1:5" ht="18" x14ac:dyDescent="0.25">
      <c r="A8" s="10" t="s">
        <v>7</v>
      </c>
      <c r="B8" s="34">
        <f>'جمع بندی- کل شهرستان'!BK8</f>
        <v>1</v>
      </c>
      <c r="C8" s="34">
        <f>'جمع بندی- کل شهرستان'!BL8</f>
        <v>6</v>
      </c>
      <c r="D8" s="47">
        <f>'جمع بندی- کل شهرستان'!BM8</f>
        <v>14.285714285714285</v>
      </c>
      <c r="E8" s="47">
        <f>'جمع بندی- کل شهرستان'!BN8</f>
        <v>85.714285714285708</v>
      </c>
    </row>
    <row r="9" spans="1:5" ht="18" x14ac:dyDescent="0.25">
      <c r="A9" s="10" t="s">
        <v>8</v>
      </c>
      <c r="B9" s="34">
        <f>'جمع بندی- کل شهرستان'!BK9</f>
        <v>0</v>
      </c>
      <c r="C9" s="34">
        <f>'جمع بندی- کل شهرستان'!BL9</f>
        <v>6</v>
      </c>
      <c r="D9" s="47">
        <f>'جمع بندی- کل شهرستان'!BM9</f>
        <v>0</v>
      </c>
      <c r="E9" s="47">
        <f>'جمع بندی- کل شهرستان'!BN9</f>
        <v>100</v>
      </c>
    </row>
    <row r="10" spans="1:5" ht="18" x14ac:dyDescent="0.25">
      <c r="A10" s="11" t="s">
        <v>3</v>
      </c>
      <c r="B10" s="34">
        <f>'جمع بندی- کل شهرستان'!BK10</f>
        <v>0</v>
      </c>
      <c r="C10" s="34">
        <f>'جمع بندی- کل شهرستان'!BL10</f>
        <v>6</v>
      </c>
      <c r="D10" s="47">
        <f>'جمع بندی- کل شهرستان'!BM10</f>
        <v>0</v>
      </c>
      <c r="E10" s="47">
        <f>'جمع بندی- کل شهرستان'!BN10</f>
        <v>100</v>
      </c>
    </row>
    <row r="11" spans="1:5" ht="18.600000000000001" customHeight="1" x14ac:dyDescent="0.25">
      <c r="A11" s="12" t="s">
        <v>13</v>
      </c>
      <c r="B11" s="52"/>
      <c r="C11" s="52"/>
      <c r="D11" s="52"/>
      <c r="E11" s="52"/>
    </row>
    <row r="12" spans="1:5" ht="18" x14ac:dyDescent="0.25">
      <c r="A12" s="10" t="s">
        <v>2</v>
      </c>
      <c r="B12" s="34">
        <f>'جمع بندی- کل شهرستان'!BK12</f>
        <v>2</v>
      </c>
      <c r="C12" s="34">
        <f>'جمع بندی- کل شهرستان'!BL12</f>
        <v>1</v>
      </c>
      <c r="D12" s="47">
        <f>'جمع بندی- کل شهرستان'!BM12</f>
        <v>66.666666666666657</v>
      </c>
      <c r="E12" s="47">
        <f>'جمع بندی- کل شهرستان'!BN12</f>
        <v>33.333333333333329</v>
      </c>
    </row>
    <row r="13" spans="1:5" ht="20.25" customHeight="1" x14ac:dyDescent="0.25">
      <c r="A13" s="10" t="s">
        <v>0</v>
      </c>
      <c r="B13" s="34">
        <f>'جمع بندی- کل شهرستان'!BK13</f>
        <v>1</v>
      </c>
      <c r="C13" s="34">
        <f>'جمع بندی- کل شهرستان'!BL13</f>
        <v>2</v>
      </c>
      <c r="D13" s="47">
        <f>'جمع بندی- کل شهرستان'!BM13</f>
        <v>33.333333333333329</v>
      </c>
      <c r="E13" s="47">
        <f>'جمع بندی- کل شهرستان'!BN13</f>
        <v>66.666666666666657</v>
      </c>
    </row>
    <row r="14" spans="1:5" ht="20.25" customHeight="1" x14ac:dyDescent="0.25">
      <c r="A14" s="10" t="s">
        <v>1</v>
      </c>
      <c r="B14" s="34">
        <f>'جمع بندی- کل شهرستان'!BK14</f>
        <v>1</v>
      </c>
      <c r="C14" s="34">
        <f>'جمع بندی- کل شهرستان'!BL14</f>
        <v>2</v>
      </c>
      <c r="D14" s="47">
        <f>'جمع بندی- کل شهرستان'!BM14</f>
        <v>33.333333333333329</v>
      </c>
      <c r="E14" s="47">
        <f>'جمع بندی- کل شهرستان'!BN14</f>
        <v>66.666666666666657</v>
      </c>
    </row>
    <row r="15" spans="1:5" ht="20.25" customHeight="1" x14ac:dyDescent="0.25">
      <c r="A15" s="6" t="s">
        <v>4</v>
      </c>
      <c r="B15" s="34">
        <f>'جمع بندی- کل شهرستان'!BK15</f>
        <v>3</v>
      </c>
      <c r="C15" s="34">
        <f>'جمع بندی- کل شهرستان'!BL15</f>
        <v>1</v>
      </c>
      <c r="D15" s="47">
        <f>'جمع بندی- کل شهرستان'!BM15</f>
        <v>75</v>
      </c>
      <c r="E15" s="47">
        <f>'جمع بندی- کل شهرستان'!BN15</f>
        <v>25</v>
      </c>
    </row>
    <row r="16" spans="1:5" ht="20.25" customHeight="1" x14ac:dyDescent="0.25">
      <c r="A16" s="12" t="s">
        <v>14</v>
      </c>
      <c r="B16" s="52"/>
      <c r="C16" s="52"/>
      <c r="D16" s="52"/>
      <c r="E16" s="52"/>
    </row>
    <row r="17" spans="1:5" ht="20.25" customHeight="1" x14ac:dyDescent="0.25">
      <c r="A17" s="6" t="s">
        <v>27</v>
      </c>
      <c r="B17" s="34">
        <f>'جمع بندی- کل شهرستان'!BK17</f>
        <v>3</v>
      </c>
      <c r="C17" s="34">
        <f>'جمع بندی- کل شهرستان'!BL17</f>
        <v>0</v>
      </c>
      <c r="D17" s="47">
        <f>'جمع بندی- کل شهرستان'!BM17</f>
        <v>100</v>
      </c>
      <c r="E17" s="47">
        <f>'جمع بندی- کل شهرستان'!BN17</f>
        <v>0</v>
      </c>
    </row>
    <row r="18" spans="1:5" ht="20.25" customHeight="1" x14ac:dyDescent="0.25">
      <c r="A18" s="11" t="s">
        <v>5</v>
      </c>
      <c r="B18" s="34">
        <f>'جمع بندی- کل شهرستان'!BK18</f>
        <v>3</v>
      </c>
      <c r="C18" s="34">
        <f>'جمع بندی- کل شهرستان'!BL18</f>
        <v>1</v>
      </c>
      <c r="D18" s="47">
        <f>'جمع بندی- کل شهرستان'!BM18</f>
        <v>75</v>
      </c>
      <c r="E18" s="47">
        <f>'جمع بندی- کل شهرستان'!BN18</f>
        <v>25</v>
      </c>
    </row>
    <row r="19" spans="1:5" ht="20.25" customHeight="1" x14ac:dyDescent="0.25">
      <c r="A19" s="11" t="s">
        <v>56</v>
      </c>
      <c r="B19" s="34">
        <f>'جمع بندی- کل شهرستان'!BK19</f>
        <v>3</v>
      </c>
      <c r="C19" s="34">
        <f>'جمع بندی- کل شهرستان'!BL19</f>
        <v>1</v>
      </c>
      <c r="D19" s="47">
        <f>'جمع بندی- کل شهرستان'!BM19</f>
        <v>75</v>
      </c>
      <c r="E19" s="47">
        <f>'جمع بندی- کل شهرستان'!BN19</f>
        <v>25</v>
      </c>
    </row>
    <row r="20" spans="1:5" ht="20.25" customHeight="1" x14ac:dyDescent="0.25">
      <c r="A20" s="12" t="s">
        <v>28</v>
      </c>
      <c r="B20" s="52"/>
      <c r="C20" s="52"/>
      <c r="D20" s="52"/>
      <c r="E20" s="52"/>
    </row>
    <row r="21" spans="1:5" ht="20.25" customHeight="1" x14ac:dyDescent="0.25">
      <c r="A21" s="6" t="s">
        <v>19</v>
      </c>
      <c r="B21" s="34">
        <f>'جمع بندی- کل شهرستان'!BK21</f>
        <v>1</v>
      </c>
      <c r="C21" s="34">
        <f>'جمع بندی- کل شهرستان'!BL21</f>
        <v>1</v>
      </c>
      <c r="D21" s="47">
        <f>'جمع بندی- کل شهرستان'!BM21</f>
        <v>50</v>
      </c>
      <c r="E21" s="47">
        <f>'جمع بندی- کل شهرستان'!BN21</f>
        <v>50</v>
      </c>
    </row>
    <row r="22" spans="1:5" ht="20.25" customHeight="1" x14ac:dyDescent="0.25">
      <c r="A22" s="6" t="s">
        <v>29</v>
      </c>
      <c r="B22" s="34">
        <f>'جمع بندی- کل شهرستان'!BK22</f>
        <v>2</v>
      </c>
      <c r="C22" s="34">
        <f>'جمع بندی- کل شهرستان'!BL22</f>
        <v>2</v>
      </c>
      <c r="D22" s="47">
        <f>'جمع بندی- کل شهرستان'!BM22</f>
        <v>50</v>
      </c>
      <c r="E22" s="47">
        <f>'جمع بندی- کل شهرستان'!BN22</f>
        <v>50</v>
      </c>
    </row>
    <row r="23" spans="1:5" ht="19.5" x14ac:dyDescent="0.25">
      <c r="A23" s="12" t="s">
        <v>30</v>
      </c>
      <c r="B23" s="52"/>
      <c r="C23" s="52"/>
      <c r="D23" s="52"/>
      <c r="E23" s="52"/>
    </row>
    <row r="24" spans="1:5" ht="18" x14ac:dyDescent="0.25">
      <c r="A24" s="11" t="s">
        <v>31</v>
      </c>
      <c r="B24" s="34">
        <f>'جمع بندی- کل شهرستان'!BK24</f>
        <v>1</v>
      </c>
      <c r="C24" s="34">
        <f>'جمع بندی- کل شهرستان'!BL24</f>
        <v>0</v>
      </c>
      <c r="D24" s="47">
        <f>'جمع بندی- کل شهرستان'!BM24</f>
        <v>100</v>
      </c>
      <c r="E24" s="47">
        <f>'جمع بندی- کل شهرستان'!BN24</f>
        <v>0</v>
      </c>
    </row>
    <row r="25" spans="1:5" ht="36" x14ac:dyDescent="0.25">
      <c r="A25" s="11" t="s">
        <v>32</v>
      </c>
      <c r="B25" s="34">
        <f>'جمع بندی- کل شهرستان'!BK25</f>
        <v>0</v>
      </c>
      <c r="C25" s="34">
        <f>'جمع بندی- کل شهرستان'!BL25</f>
        <v>1</v>
      </c>
      <c r="D25" s="47">
        <f>'جمع بندی- کل شهرستان'!BM25</f>
        <v>0</v>
      </c>
      <c r="E25" s="47">
        <f>'جمع بندی- کل شهرستان'!BN25</f>
        <v>100</v>
      </c>
    </row>
    <row r="26" spans="1:5" ht="24" customHeight="1" x14ac:dyDescent="0.25">
      <c r="A26" s="10" t="s">
        <v>33</v>
      </c>
      <c r="B26" s="34">
        <f>'جمع بندی- کل شهرستان'!BK26</f>
        <v>1</v>
      </c>
      <c r="C26" s="34">
        <f>'جمع بندی- کل شهرستان'!BL26</f>
        <v>1</v>
      </c>
      <c r="D26" s="47">
        <f>'جمع بندی- کل شهرستان'!BM26</f>
        <v>50</v>
      </c>
      <c r="E26" s="47">
        <f>'جمع بندی- کل شهرستان'!BN26</f>
        <v>50</v>
      </c>
    </row>
    <row r="27" spans="1:5" ht="19.5" x14ac:dyDescent="0.25">
      <c r="A27" s="12" t="s">
        <v>57</v>
      </c>
      <c r="B27" s="52"/>
      <c r="C27" s="52"/>
      <c r="D27" s="52"/>
      <c r="E27" s="52"/>
    </row>
    <row r="28" spans="1:5" ht="37.5" x14ac:dyDescent="0.5">
      <c r="A28" s="7" t="s">
        <v>34</v>
      </c>
      <c r="B28" s="34">
        <f>'جمع بندی- کل شهرستان'!BK28</f>
        <v>3</v>
      </c>
      <c r="C28" s="34">
        <f>'جمع بندی- کل شهرستان'!BL28</f>
        <v>1</v>
      </c>
      <c r="D28" s="47">
        <f>'جمع بندی- کل شهرستان'!BM28</f>
        <v>75</v>
      </c>
      <c r="E28" s="47">
        <f>'جمع بندی- کل شهرستان'!BN28</f>
        <v>25</v>
      </c>
    </row>
    <row r="29" spans="1:5" x14ac:dyDescent="0.25">
      <c r="A29" s="4"/>
    </row>
    <row r="30" spans="1:5" x14ac:dyDescent="0.25">
      <c r="A30" s="4"/>
    </row>
    <row r="31" spans="1:5" x14ac:dyDescent="0.25">
      <c r="A31" s="4"/>
    </row>
    <row r="32" spans="1:5"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row r="56" spans="1:1" x14ac:dyDescent="0.25">
      <c r="A56" s="4"/>
    </row>
    <row r="57" spans="1:1" x14ac:dyDescent="0.25">
      <c r="A57" s="4"/>
    </row>
    <row r="58" spans="1:1" x14ac:dyDescent="0.25">
      <c r="A58" s="4"/>
    </row>
    <row r="59" spans="1:1" x14ac:dyDescent="0.25">
      <c r="A59" s="4"/>
    </row>
    <row r="60" spans="1:1" x14ac:dyDescent="0.25">
      <c r="A60" s="4"/>
    </row>
    <row r="61" spans="1:1" x14ac:dyDescent="0.25">
      <c r="A61" s="4"/>
    </row>
    <row r="62" spans="1:1" x14ac:dyDescent="0.25">
      <c r="A62" s="4"/>
    </row>
    <row r="63" spans="1:1" x14ac:dyDescent="0.25">
      <c r="A63" s="4"/>
    </row>
    <row r="64" spans="1:1"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row r="101" spans="1:1" x14ac:dyDescent="0.25">
      <c r="A101" s="4"/>
    </row>
    <row r="102" spans="1:1" x14ac:dyDescent="0.25">
      <c r="A102" s="4"/>
    </row>
    <row r="103" spans="1:1" x14ac:dyDescent="0.25">
      <c r="A103" s="4"/>
    </row>
    <row r="104" spans="1:1" x14ac:dyDescent="0.25">
      <c r="A104" s="4"/>
    </row>
    <row r="105" spans="1:1" x14ac:dyDescent="0.25">
      <c r="A105" s="4"/>
    </row>
    <row r="106" spans="1:1" x14ac:dyDescent="0.25">
      <c r="A106" s="4"/>
    </row>
    <row r="107" spans="1:1" x14ac:dyDescent="0.25">
      <c r="A107" s="4"/>
    </row>
    <row r="108" spans="1:1" x14ac:dyDescent="0.25">
      <c r="A108" s="4"/>
    </row>
    <row r="109" spans="1:1" x14ac:dyDescent="0.25">
      <c r="A109" s="4"/>
    </row>
    <row r="110" spans="1:1" x14ac:dyDescent="0.25">
      <c r="A110" s="4"/>
    </row>
    <row r="111" spans="1:1" x14ac:dyDescent="0.25">
      <c r="A111" s="4"/>
    </row>
    <row r="112" spans="1:1"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sheetData>
  <mergeCells count="3">
    <mergeCell ref="B4:C4"/>
    <mergeCell ref="D4:E4"/>
    <mergeCell ref="B3:E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ارزیابی تغذیه یک مدرسه ابتدایی</vt:lpstr>
      <vt:lpstr>جمع بندی-کل مدارس </vt:lpstr>
      <vt:lpstr>جمع بندی-کل کارشناسان تغذیه</vt:lpstr>
      <vt:lpstr>جمع بندی- کل شهرستان</vt:lpstr>
      <vt:lpstr>گزارش نهایی</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يزداني خانم شهلا</dc:creator>
  <cp:lastModifiedBy>خانم نعیمه نقره</cp:lastModifiedBy>
  <cp:lastPrinted>2022-10-08T05:14:41Z</cp:lastPrinted>
  <dcterms:created xsi:type="dcterms:W3CDTF">2021-12-15T08:10:42Z</dcterms:created>
  <dcterms:modified xsi:type="dcterms:W3CDTF">2026-05-18T07:01:53Z</dcterms:modified>
</cp:coreProperties>
</file>